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03DFC60C-811D-45ED-B8EC-7A929C39C337}" xr6:coauthVersionLast="47" xr6:coauthVersionMax="47" xr10:uidLastSave="{00000000-0000-0000-0000-000000000000}"/>
  <bookViews>
    <workbookView xWindow="-120" yWindow="-120" windowWidth="29040" windowHeight="15720" xr2:uid="{CE9EF73D-9994-4A99-9C38-D97A05E4AA9C}"/>
  </bookViews>
  <sheets>
    <sheet name="指定請求書(契約内)" sheetId="1" r:id="rId1"/>
    <sheet name="作業報告書(契約内)" sheetId="3" r:id="rId2"/>
  </sheets>
  <definedNames>
    <definedName name="_xlnm.Print_Area" localSheetId="1">'作業報告書(契約内)'!$B$2:$P$50</definedName>
    <definedName name="_xlnm.Print_Area" localSheetId="0">'指定請求書(契約内)'!$B$2:$AG$55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3" l="1"/>
  <c r="F48" i="3" s="1"/>
  <c r="U47" i="1" s="1"/>
  <c r="H41" i="3"/>
  <c r="G41" i="3"/>
  <c r="U44" i="1"/>
  <c r="R26" i="1"/>
  <c r="M28" i="1"/>
  <c r="Z26" i="1" s="1"/>
  <c r="H28" i="1"/>
  <c r="Z28" i="1" s="1"/>
  <c r="R27" i="1"/>
  <c r="X22" i="1"/>
  <c r="M5" i="3"/>
  <c r="D3" i="1"/>
  <c r="R28" i="1" l="1"/>
  <c r="E3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AM3" i="1"/>
  <c r="U43" i="1" l="1"/>
  <c r="U45" i="1" s="1"/>
  <c r="U46" i="1" s="1"/>
  <c r="F43" i="3"/>
  <c r="E41" i="3"/>
  <c r="F44" i="3" s="1"/>
  <c r="F46" i="3" s="1"/>
  <c r="F4" i="3" l="1"/>
  <c r="I5" i="3"/>
  <c r="F5" i="3"/>
  <c r="BD47" i="1" l="1"/>
  <c r="BD44" i="1"/>
  <c r="AV28" i="1"/>
  <c r="BI26" i="1" s="1"/>
  <c r="AQ28" i="1"/>
  <c r="BA27" i="1"/>
  <c r="BA26" i="1"/>
  <c r="BA28" i="1" s="1"/>
  <c r="BG22" i="1"/>
  <c r="BD43" i="1" l="1"/>
  <c r="BD45" i="1" s="1"/>
  <c r="BD46" i="1" l="1"/>
  <c r="BD48" i="1" s="1"/>
  <c r="F6" i="3" l="1"/>
  <c r="U48" i="1"/>
  <c r="D10" i="3" l="1"/>
  <c r="D11" i="3"/>
  <c r="D12" i="3" l="1"/>
  <c r="D13" i="3" l="1"/>
  <c r="D14" i="3" l="1"/>
  <c r="D15" i="3" l="1"/>
  <c r="D16" i="3" l="1"/>
  <c r="D17" i="3" l="1"/>
  <c r="D18" i="3" l="1"/>
  <c r="D19" i="3" l="1"/>
  <c r="D20" i="3" l="1"/>
  <c r="D21" i="3" l="1"/>
  <c r="D22" i="3" l="1"/>
  <c r="D23" i="3" l="1"/>
  <c r="D24" i="3" l="1"/>
  <c r="D25" i="3" l="1"/>
  <c r="D26" i="3" l="1"/>
  <c r="D27" i="3" l="1"/>
  <c r="D28" i="3" l="1"/>
  <c r="D29" i="3" l="1"/>
  <c r="D30" i="3" l="1"/>
  <c r="D31" i="3" l="1"/>
  <c r="D32" i="3" l="1"/>
  <c r="D33" i="3" l="1"/>
  <c r="D34" i="3" l="1"/>
  <c r="D35" i="3" l="1"/>
  <c r="D36" i="3" l="1"/>
  <c r="D37" i="3" l="1"/>
  <c r="D38" i="3" l="1"/>
  <c r="D40" i="3" l="1"/>
  <c r="D3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川口慎太郎</author>
  </authors>
  <commentList>
    <comment ref="BE7" authorId="0" shapeId="0" xr:uid="{81F94BC7-2D87-4A57-ACD8-B0BC79B430B3}">
      <text>
        <r>
          <rPr>
            <b/>
            <sz val="9"/>
            <color indexed="81"/>
            <rFont val="MS P ゴシック"/>
            <family val="3"/>
            <charset val="128"/>
          </rPr>
          <t>入力例）2025/4/30
日には末日にて入力ください。</t>
        </r>
      </text>
    </comment>
    <comment ref="AR9" authorId="0" shapeId="0" xr:uid="{1B5C6741-AC6C-4F0D-9B64-8FEDE703522A}">
      <text>
        <r>
          <rPr>
            <b/>
            <sz val="9"/>
            <color indexed="81"/>
            <rFont val="MS P ゴシック"/>
            <family val="3"/>
            <charset val="128"/>
          </rPr>
          <t>注文書記載の工事件名を入力ください。</t>
        </r>
      </text>
    </comment>
    <comment ref="BG10" authorId="0" shapeId="0" xr:uid="{1CB5D300-C482-453D-A8BD-79FC7FD8EDB5}">
      <text>
        <r>
          <rPr>
            <b/>
            <sz val="9"/>
            <color indexed="81"/>
            <rFont val="MS P ゴシック"/>
            <family val="3"/>
            <charset val="128"/>
          </rPr>
          <t>請求回数を入力ください。</t>
        </r>
      </text>
    </comment>
    <comment ref="AR11" authorId="0" shapeId="0" xr:uid="{264F3A5C-56A4-4B83-BD5E-A04848BCE929}">
      <text>
        <r>
          <rPr>
            <b/>
            <sz val="9"/>
            <color indexed="81"/>
            <rFont val="MS P ゴシック"/>
            <family val="3"/>
            <charset val="128"/>
          </rPr>
          <t>工事種類を選択ください。無い場合は直接入力ください。</t>
        </r>
      </text>
    </comment>
    <comment ref="BL11" authorId="0" shapeId="0" xr:uid="{14C1560A-8D12-4371-BB99-2BB473DCE02E}">
      <text>
        <r>
          <rPr>
            <b/>
            <sz val="9"/>
            <color indexed="81"/>
            <rFont val="MS P ゴシック"/>
            <family val="3"/>
            <charset val="128"/>
          </rPr>
          <t>注文書に記載の工期期間を入力ください。</t>
        </r>
      </text>
    </comment>
    <comment ref="BN13" authorId="0" shapeId="0" xr:uid="{8771611A-B56A-4BCD-A6A9-73809E49A826}">
      <text>
        <r>
          <rPr>
            <b/>
            <sz val="9"/>
            <color indexed="81"/>
            <rFont val="MS P ゴシック"/>
            <family val="3"/>
            <charset val="128"/>
          </rPr>
          <t>会社情報を入力ください。
銀行情報を入力ください。
口座の種類を選択ください。</t>
        </r>
      </text>
    </comment>
    <comment ref="AV26" authorId="0" shapeId="0" xr:uid="{4CAA882C-0181-4807-9A6B-F3CAC48DF4BE}">
      <text>
        <r>
          <rPr>
            <b/>
            <sz val="9"/>
            <color indexed="81"/>
            <rFont val="MS P ゴシック"/>
            <family val="3"/>
            <charset val="128"/>
          </rPr>
          <t>先月迄受領金額(税別)
先月迄の請求済み金額「労務費・材料費」を入力ください。
今月請求金額
今月ご請求の「労務費・材料費」を入力ください。</t>
        </r>
      </text>
    </comment>
    <comment ref="BI26" authorId="0" shapeId="0" xr:uid="{C1CC5C07-0D47-4F69-827D-6930259D51E3}">
      <text>
        <r>
          <rPr>
            <b/>
            <sz val="9"/>
            <color indexed="81"/>
            <rFont val="MS P ゴシック"/>
            <family val="3"/>
            <charset val="128"/>
          </rPr>
          <t>自動計算
保留金(税別)今月控除
今月請求金額(税別)小計×5％
＝今月控除</t>
        </r>
      </text>
    </comment>
    <comment ref="BI28" authorId="0" shapeId="0" xr:uid="{33F28910-E09C-4607-AF8E-35510BB3B79B}">
      <text>
        <r>
          <rPr>
            <b/>
            <sz val="9"/>
            <color indexed="81"/>
            <rFont val="MS P ゴシック"/>
            <family val="3"/>
            <charset val="128"/>
          </rPr>
          <t>自動計算
保留金(税別)今月迄累計
「今月控除」+「先月迄の累計」を足した金額を入力ください。</t>
        </r>
      </text>
    </comment>
  </commentList>
</comments>
</file>

<file path=xl/sharedStrings.xml><?xml version="1.0" encoding="utf-8"?>
<sst xmlns="http://schemas.openxmlformats.org/spreadsheetml/2006/main" count="256" uniqueCount="137">
  <si>
    <t>株式会社 伊都電設工業</t>
    <rPh sb="0" eb="4">
      <t>カブシキガイシャ</t>
    </rPh>
    <rPh sb="5" eb="7">
      <t>イト</t>
    </rPh>
    <rPh sb="7" eb="9">
      <t>デンセツ</t>
    </rPh>
    <rPh sb="9" eb="11">
      <t>コウギョウ</t>
    </rPh>
    <phoneticPr fontId="3"/>
  </si>
  <si>
    <t>御中</t>
    <rPh sb="0" eb="2">
      <t>オンチュウ</t>
    </rPh>
    <phoneticPr fontId="3"/>
  </si>
  <si>
    <t>工 事 名 称</t>
    <rPh sb="0" eb="1">
      <t>コウ</t>
    </rPh>
    <rPh sb="2" eb="3">
      <t>コト</t>
    </rPh>
    <rPh sb="4" eb="5">
      <t>ナ</t>
    </rPh>
    <rPh sb="6" eb="7">
      <t>ショウ</t>
    </rPh>
    <phoneticPr fontId="3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</si>
  <si>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</si>
  <si>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請求回数</t>
    <rPh sb="0" eb="2">
      <t>セイキュウ</t>
    </rPh>
    <rPh sb="2" eb="4">
      <t>カイスウ</t>
    </rPh>
    <phoneticPr fontId="3"/>
  </si>
  <si>
    <t>回目</t>
    <rPh sb="0" eb="2">
      <t>カイメ</t>
    </rPh>
    <phoneticPr fontId="3"/>
  </si>
  <si>
    <t>振込先
金融機関</t>
    <rPh sb="0" eb="2">
      <t>フリコミ</t>
    </rPh>
    <rPh sb="2" eb="3">
      <t>サキ</t>
    </rPh>
    <rPh sb="4" eb="6">
      <t>キンユウ</t>
    </rPh>
    <rPh sb="6" eb="8">
      <t>キカン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</si>
  <si>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</si>
  <si>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</si>
  <si>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 xml:space="preserve"> (フリガナ)</t>
    <phoneticPr fontId="3"/>
  </si>
  <si>
    <t>TEL</t>
    <phoneticPr fontId="3"/>
  </si>
  <si>
    <t>請負金額
(税別)</t>
    <rPh sb="0" eb="2">
      <t>ウケオ</t>
    </rPh>
    <rPh sb="2" eb="4">
      <t>キンガク</t>
    </rPh>
    <rPh sb="6" eb="8">
      <t>ゼイベツ</t>
    </rPh>
    <phoneticPr fontId="3"/>
  </si>
  <si>
    <t>労務費</t>
    <rPh sb="0" eb="3">
      <t>ロウムヒ</t>
    </rPh>
    <phoneticPr fontId="3"/>
  </si>
  <si>
    <t>合計</t>
    <rPh sb="0" eb="2">
      <t>ゴウケイ</t>
    </rPh>
    <phoneticPr fontId="3"/>
  </si>
  <si>
    <t>材料費</t>
    <rPh sb="0" eb="3">
      <t>ザイリョウヒ</t>
    </rPh>
    <phoneticPr fontId="3"/>
  </si>
  <si>
    <t>項目</t>
    <rPh sb="0" eb="2">
      <t>コウモク</t>
    </rPh>
    <phoneticPr fontId="3"/>
  </si>
  <si>
    <t>小計</t>
    <rPh sb="0" eb="2">
      <t>ショウケイ</t>
    </rPh>
    <phoneticPr fontId="3"/>
  </si>
  <si>
    <t>差引支払額</t>
    <rPh sb="0" eb="2">
      <t>サシヒキ</t>
    </rPh>
    <rPh sb="2" eb="4">
      <t>シハライ</t>
    </rPh>
    <rPh sb="4" eb="5">
      <t>ガク</t>
    </rPh>
    <phoneticPr fontId="3"/>
  </si>
  <si>
    <t>①</t>
    <phoneticPr fontId="3"/>
  </si>
  <si>
    <t>支払条件</t>
    <rPh sb="0" eb="2">
      <t>シハライ</t>
    </rPh>
    <rPh sb="2" eb="4">
      <t>ジョウケン</t>
    </rPh>
    <phoneticPr fontId="3"/>
  </si>
  <si>
    <t>②</t>
    <phoneticPr fontId="3"/>
  </si>
  <si>
    <t>現金</t>
    <rPh sb="0" eb="2">
      <t>ゲンキン</t>
    </rPh>
    <phoneticPr fontId="3"/>
  </si>
  <si>
    <t>％</t>
    <phoneticPr fontId="3"/>
  </si>
  <si>
    <t>③</t>
    <phoneticPr fontId="3"/>
  </si>
  <si>
    <t>④</t>
    <phoneticPr fontId="3"/>
  </si>
  <si>
    <t>日</t>
    <rPh sb="0" eb="1">
      <t>ヒ</t>
    </rPh>
    <phoneticPr fontId="3"/>
  </si>
  <si>
    <t>⑤</t>
    <phoneticPr fontId="3"/>
  </si>
  <si>
    <t>⑥</t>
    <phoneticPr fontId="3"/>
  </si>
  <si>
    <t>今月支払合計額③＋④＋⑤</t>
    <rPh sb="0" eb="2">
      <t>コンゲツ</t>
    </rPh>
    <rPh sb="2" eb="4">
      <t>シハライ</t>
    </rPh>
    <rPh sb="4" eb="6">
      <t>ゴウケイ</t>
    </rPh>
    <rPh sb="6" eb="7">
      <t>ガク</t>
    </rPh>
    <phoneticPr fontId="3"/>
  </si>
  <si>
    <t>代表取締役</t>
    <rPh sb="0" eb="2">
      <t>ダイヒョウ</t>
    </rPh>
    <rPh sb="2" eb="4">
      <t>トリシマリ</t>
    </rPh>
    <rPh sb="4" eb="5">
      <t>ヤク</t>
    </rPh>
    <phoneticPr fontId="3"/>
  </si>
  <si>
    <t>部　長</t>
    <rPh sb="0" eb="1">
      <t>ブ</t>
    </rPh>
    <rPh sb="2" eb="3">
      <t>チョウ</t>
    </rPh>
    <phoneticPr fontId="3"/>
  </si>
  <si>
    <t>課　長</t>
    <rPh sb="0" eb="1">
      <t>カ</t>
    </rPh>
    <rPh sb="2" eb="3">
      <t>チョウ</t>
    </rPh>
    <phoneticPr fontId="3"/>
  </si>
  <si>
    <t>現場代理人</t>
    <rPh sb="0" eb="2">
      <t>ゲンバ</t>
    </rPh>
    <rPh sb="2" eb="5">
      <t>ダイリニン</t>
    </rPh>
    <phoneticPr fontId="3"/>
  </si>
  <si>
    <t>経理</t>
    <rPh sb="0" eb="2">
      <t>ケイリ</t>
    </rPh>
    <phoneticPr fontId="3"/>
  </si>
  <si>
    <t>確認日</t>
    <rPh sb="0" eb="2">
      <t>カクニン</t>
    </rPh>
    <rPh sb="2" eb="3">
      <t>ビ</t>
    </rPh>
    <phoneticPr fontId="3"/>
  </si>
  <si>
    <t>印</t>
    <rPh sb="0" eb="1">
      <t>イン</t>
    </rPh>
    <phoneticPr fontId="3"/>
  </si>
  <si>
    <t>株式会社　伊都電設工業</t>
    <rPh sb="0" eb="2">
      <t>カブシキ</t>
    </rPh>
    <rPh sb="2" eb="4">
      <t>カイシャ</t>
    </rPh>
    <rPh sb="5" eb="11">
      <t>イトデンセツコウギョウ</t>
    </rPh>
    <phoneticPr fontId="3"/>
  </si>
  <si>
    <t>～</t>
    <phoneticPr fontId="3"/>
  </si>
  <si>
    <t>工事会社名</t>
    <rPh sb="0" eb="2">
      <t>コウジ</t>
    </rPh>
    <rPh sb="2" eb="5">
      <t>カイシャメイ</t>
    </rPh>
    <phoneticPr fontId="3"/>
  </si>
  <si>
    <t>曜日</t>
    <rPh sb="0" eb="2">
      <t>ヨウビ</t>
    </rPh>
    <phoneticPr fontId="3"/>
  </si>
  <si>
    <t>人員(名)</t>
    <rPh sb="0" eb="2">
      <t>ジンイン</t>
    </rPh>
    <rPh sb="3" eb="4">
      <t>メイ</t>
    </rPh>
    <phoneticPr fontId="3"/>
  </si>
  <si>
    <t>残業(H)</t>
    <rPh sb="0" eb="2">
      <t>ザンギョウ</t>
    </rPh>
    <phoneticPr fontId="3"/>
  </si>
  <si>
    <t>計</t>
    <rPh sb="0" eb="1">
      <t>ケイ</t>
    </rPh>
    <phoneticPr fontId="3"/>
  </si>
  <si>
    <t>株式会社 伊都電設工業</t>
    <rPh sb="0" eb="2">
      <t>カブシキ</t>
    </rPh>
    <rPh sb="2" eb="4">
      <t>カイシャ</t>
    </rPh>
    <rPh sb="5" eb="11">
      <t>イトデンセツコウギョウ</t>
    </rPh>
    <phoneticPr fontId="3"/>
  </si>
  <si>
    <t>登録番号</t>
    <rPh sb="0" eb="4">
      <t>トウロクバンゴウ</t>
    </rPh>
    <phoneticPr fontId="3"/>
  </si>
  <si>
    <t>会社名</t>
    <rPh sb="0" eb="3">
      <t>カイシャメイ</t>
    </rPh>
    <phoneticPr fontId="3"/>
  </si>
  <si>
    <t>代表者</t>
    <rPh sb="0" eb="3">
      <t>ダイヒョウシャ</t>
    </rPh>
    <phoneticPr fontId="3"/>
  </si>
  <si>
    <t>住所</t>
    <rPh sb="0" eb="2">
      <t>ジュウショ</t>
    </rPh>
    <phoneticPr fontId="3"/>
  </si>
  <si>
    <t>小計（10％対象）　①－②</t>
    <rPh sb="0" eb="2">
      <t>ショウケイ</t>
    </rPh>
    <rPh sb="6" eb="8">
      <t>タイショウ</t>
    </rPh>
    <phoneticPr fontId="3"/>
  </si>
  <si>
    <t>③の消費税</t>
    <rPh sb="2" eb="5">
      <t>ショウヒゼイ</t>
    </rPh>
    <phoneticPr fontId="3"/>
  </si>
  <si>
    <t>工期</t>
    <rPh sb="0" eb="2">
      <t>コウキ</t>
    </rPh>
    <phoneticPr fontId="3"/>
  </si>
  <si>
    <t>迄</t>
    <rPh sb="0" eb="1">
      <t>マデ</t>
    </rPh>
    <phoneticPr fontId="3"/>
  </si>
  <si>
    <t>No.</t>
    <phoneticPr fontId="3"/>
  </si>
  <si>
    <t>相殺先</t>
    <rPh sb="0" eb="3">
      <t>ソウサイサキ</t>
    </rPh>
    <phoneticPr fontId="3"/>
  </si>
  <si>
    <t>相殺名称</t>
    <rPh sb="0" eb="2">
      <t>ソウサイ</t>
    </rPh>
    <rPh sb="2" eb="4">
      <t>メイショウ</t>
    </rPh>
    <phoneticPr fontId="3"/>
  </si>
  <si>
    <t>備考</t>
    <rPh sb="0" eb="2">
      <t>ビコウ</t>
    </rPh>
    <phoneticPr fontId="3"/>
  </si>
  <si>
    <t>Ｎｏ.</t>
    <phoneticPr fontId="3"/>
  </si>
  <si>
    <t>枚数</t>
    <rPh sb="0" eb="2">
      <t>マイスウ</t>
    </rPh>
    <phoneticPr fontId="3"/>
  </si>
  <si>
    <t>作業報告書</t>
    <rPh sb="0" eb="5">
      <t>サギョウホウコクショ</t>
    </rPh>
    <phoneticPr fontId="3"/>
  </si>
  <si>
    <t>現場代理人</t>
    <rPh sb="0" eb="5">
      <t>ゲンバダイリニン</t>
    </rPh>
    <phoneticPr fontId="3"/>
  </si>
  <si>
    <t>確認日</t>
    <rPh sb="0" eb="3">
      <t>カクニンビ</t>
    </rPh>
    <phoneticPr fontId="3"/>
  </si>
  <si>
    <t>月分　　請　求　書</t>
    <rPh sb="0" eb="1">
      <t>ツキ</t>
    </rPh>
    <rPh sb="1" eb="2">
      <t>ブン</t>
    </rPh>
    <rPh sb="4" eb="5">
      <t>ショウ</t>
    </rPh>
    <rPh sb="6" eb="7">
      <t>モトム</t>
    </rPh>
    <rPh sb="8" eb="9">
      <t>ショ</t>
    </rPh>
    <phoneticPr fontId="3"/>
  </si>
  <si>
    <t>前月迄工数</t>
    <rPh sb="0" eb="2">
      <t>ゼンゲツ</t>
    </rPh>
    <rPh sb="2" eb="3">
      <t>マデ</t>
    </rPh>
    <rPh sb="3" eb="5">
      <t>コウスウ</t>
    </rPh>
    <phoneticPr fontId="3"/>
  </si>
  <si>
    <t>合計工数</t>
    <rPh sb="0" eb="2">
      <t>ゴウケイ</t>
    </rPh>
    <rPh sb="2" eb="4">
      <t>コウスウ</t>
    </rPh>
    <phoneticPr fontId="3"/>
  </si>
  <si>
    <t>0016-0000</t>
    <phoneticPr fontId="3"/>
  </si>
  <si>
    <t>解除</t>
    <rPh sb="0" eb="2">
      <t>カイジョ</t>
    </rPh>
    <phoneticPr fontId="3"/>
  </si>
  <si>
    <t>保留金　　　　　　　　　</t>
    <rPh sb="0" eb="3">
      <t>ホリュウキン</t>
    </rPh>
    <phoneticPr fontId="3"/>
  </si>
  <si>
    <t>今月控除</t>
    <rPh sb="0" eb="2">
      <t>コンゲツ</t>
    </rPh>
    <rPh sb="2" eb="4">
      <t>コウジョ</t>
    </rPh>
    <phoneticPr fontId="3"/>
  </si>
  <si>
    <t>今月迄累計</t>
    <rPh sb="0" eb="2">
      <t>コンゲツ</t>
    </rPh>
    <rPh sb="2" eb="3">
      <t>マデ</t>
    </rPh>
    <rPh sb="3" eb="5">
      <t>ルイケイ</t>
    </rPh>
    <phoneticPr fontId="3"/>
  </si>
  <si>
    <t>月末締／翌月末払い</t>
    <rPh sb="0" eb="2">
      <t>ゲツマツ</t>
    </rPh>
    <rPh sb="2" eb="3">
      <t>シメ</t>
    </rPh>
    <rPh sb="4" eb="8">
      <t>ヨクツキマツバラ</t>
    </rPh>
    <phoneticPr fontId="3"/>
  </si>
  <si>
    <t>今月請求金額</t>
    <rPh sb="0" eb="4">
      <t>コンゲツセイキュウ</t>
    </rPh>
    <rPh sb="4" eb="6">
      <t>キンガク</t>
    </rPh>
    <phoneticPr fontId="3"/>
  </si>
  <si>
    <t>先月迄受領金額(税別)</t>
    <rPh sb="0" eb="2">
      <t>センゲツ</t>
    </rPh>
    <rPh sb="2" eb="3">
      <t>マデ</t>
    </rPh>
    <rPh sb="3" eb="5">
      <t>ジュリョウ</t>
    </rPh>
    <rPh sb="5" eb="7">
      <t>キンガク</t>
    </rPh>
    <rPh sb="8" eb="10">
      <t>ゼイベツ</t>
    </rPh>
    <phoneticPr fontId="3"/>
  </si>
  <si>
    <t>今月請求金額(税別)</t>
    <rPh sb="0" eb="2">
      <t>コンゲツ</t>
    </rPh>
    <rPh sb="2" eb="4">
      <t>セイキュウ</t>
    </rPh>
    <rPh sb="4" eb="6">
      <t>キンガク</t>
    </rPh>
    <rPh sb="7" eb="9">
      <t>ゼイベツ</t>
    </rPh>
    <phoneticPr fontId="3"/>
  </si>
  <si>
    <t>請負金額残高(税別)</t>
    <rPh sb="0" eb="2">
      <t>ウケオイ</t>
    </rPh>
    <rPh sb="2" eb="4">
      <t>キンガク</t>
    </rPh>
    <rPh sb="4" eb="6">
      <t>ザンダカ</t>
    </rPh>
    <rPh sb="7" eb="9">
      <t>ゼイベツ</t>
    </rPh>
    <phoneticPr fontId="3"/>
  </si>
  <si>
    <t>保留金(税別)</t>
    <rPh sb="0" eb="3">
      <t>ホリュウキン</t>
    </rPh>
    <rPh sb="4" eb="6">
      <t>ゼイベツ</t>
    </rPh>
    <phoneticPr fontId="3"/>
  </si>
  <si>
    <t>相殺（税別）</t>
    <rPh sb="0" eb="2">
      <t>ソウサイ</t>
    </rPh>
    <rPh sb="3" eb="4">
      <t>ゼイ</t>
    </rPh>
    <rPh sb="4" eb="5">
      <t>ベツ</t>
    </rPh>
    <phoneticPr fontId="3"/>
  </si>
  <si>
    <t>金額（税別）</t>
    <rPh sb="0" eb="2">
      <t>キンガク</t>
    </rPh>
    <rPh sb="3" eb="5">
      <t>ゼイベツ</t>
    </rPh>
    <phoneticPr fontId="3"/>
  </si>
  <si>
    <r>
      <rPr>
        <sz val="10"/>
        <color rgb="FFFF0000"/>
        <rFont val="游ゴシック"/>
        <family val="3"/>
        <charset val="128"/>
      </rPr>
      <t>※当社記入</t>
    </r>
    <r>
      <rPr>
        <sz val="10"/>
        <color theme="1"/>
        <rFont val="游ゴシック"/>
        <family val="3"/>
        <charset val="128"/>
      </rPr>
      <t xml:space="preserve">
相殺備考欄
(内容記載)</t>
    </r>
    <rPh sb="1" eb="3">
      <t>トウシャ</t>
    </rPh>
    <rPh sb="3" eb="5">
      <t>キニュウ</t>
    </rPh>
    <rPh sb="6" eb="8">
      <t>ソウサイ</t>
    </rPh>
    <rPh sb="8" eb="10">
      <t>ビコウ</t>
    </rPh>
    <rPh sb="10" eb="11">
      <t>ラン</t>
    </rPh>
    <rPh sb="13" eb="15">
      <t>ナイヨウ</t>
    </rPh>
    <rPh sb="15" eb="17">
      <t>キサイ</t>
    </rPh>
    <phoneticPr fontId="3"/>
  </si>
  <si>
    <t>工 事 種 類</t>
    <rPh sb="0" eb="1">
      <t>コウ</t>
    </rPh>
    <rPh sb="2" eb="3">
      <t>コト</t>
    </rPh>
    <rPh sb="4" eb="5">
      <t>シュ</t>
    </rPh>
    <rPh sb="6" eb="7">
      <t>ルイ</t>
    </rPh>
    <phoneticPr fontId="3"/>
  </si>
  <si>
    <t>工事期間</t>
    <rPh sb="0" eb="4">
      <t>コウジキカン</t>
    </rPh>
    <phoneticPr fontId="3"/>
  </si>
  <si>
    <t>指定請求書(契約内)　改定2025/04/30</t>
    <rPh sb="0" eb="2">
      <t>シテイ</t>
    </rPh>
    <rPh sb="2" eb="5">
      <t>セイキュウショ</t>
    </rPh>
    <rPh sb="6" eb="9">
      <t>ケイヤクナイ</t>
    </rPh>
    <rPh sb="11" eb="13">
      <t>カイテイ</t>
    </rPh>
    <phoneticPr fontId="3"/>
  </si>
  <si>
    <t>工事種類</t>
    <rPh sb="0" eb="4">
      <t>コウジシュルイ</t>
    </rPh>
    <phoneticPr fontId="3"/>
  </si>
  <si>
    <t>本体電気工事</t>
    <rPh sb="0" eb="2">
      <t>ホンタイ</t>
    </rPh>
    <rPh sb="2" eb="4">
      <t>デンキ</t>
    </rPh>
    <rPh sb="4" eb="6">
      <t>コウジ</t>
    </rPh>
    <phoneticPr fontId="3"/>
  </si>
  <si>
    <t>インターホン設備工事</t>
    <rPh sb="6" eb="8">
      <t>セツビ</t>
    </rPh>
    <rPh sb="8" eb="10">
      <t>コウジ</t>
    </rPh>
    <phoneticPr fontId="3"/>
  </si>
  <si>
    <t>TV共同視聴設備工事</t>
    <rPh sb="2" eb="4">
      <t>キョウドウ</t>
    </rPh>
    <rPh sb="4" eb="6">
      <t>シチョウ</t>
    </rPh>
    <rPh sb="6" eb="8">
      <t>セツビ</t>
    </rPh>
    <rPh sb="8" eb="10">
      <t>コウジ</t>
    </rPh>
    <phoneticPr fontId="3"/>
  </si>
  <si>
    <t>自動火災報知設備工事</t>
    <rPh sb="0" eb="8">
      <t>ジドウカサイホウチセツビ</t>
    </rPh>
    <rPh sb="8" eb="10">
      <t>コウジ</t>
    </rPh>
    <phoneticPr fontId="3"/>
  </si>
  <si>
    <t>LAN設備工事</t>
    <rPh sb="3" eb="5">
      <t>セツビ</t>
    </rPh>
    <rPh sb="5" eb="7">
      <t>コウジ</t>
    </rPh>
    <phoneticPr fontId="3"/>
  </si>
  <si>
    <t>電話設備工事</t>
    <rPh sb="0" eb="2">
      <t>デンワ</t>
    </rPh>
    <rPh sb="2" eb="4">
      <t>セツビ</t>
    </rPh>
    <rPh sb="4" eb="6">
      <t>コウジ</t>
    </rPh>
    <phoneticPr fontId="3"/>
  </si>
  <si>
    <t>避雷設備工事</t>
    <rPh sb="0" eb="4">
      <t>ヒライセツビ</t>
    </rPh>
    <rPh sb="4" eb="6">
      <t>コウジ</t>
    </rPh>
    <phoneticPr fontId="3"/>
  </si>
  <si>
    <t>重量運搬工事</t>
    <rPh sb="0" eb="2">
      <t>ジュウリョウ</t>
    </rPh>
    <rPh sb="2" eb="4">
      <t>ウンパン</t>
    </rPh>
    <rPh sb="4" eb="6">
      <t>コウジ</t>
    </rPh>
    <phoneticPr fontId="3"/>
  </si>
  <si>
    <t>建柱・装柱工事</t>
    <rPh sb="0" eb="2">
      <t>ケンチュウ</t>
    </rPh>
    <rPh sb="3" eb="5">
      <t>ソウチュウ</t>
    </rPh>
    <rPh sb="5" eb="7">
      <t>コウジ</t>
    </rPh>
    <phoneticPr fontId="3"/>
  </si>
  <si>
    <t>斫り・コア抜き工事</t>
    <rPh sb="0" eb="1">
      <t>ハツ</t>
    </rPh>
    <rPh sb="5" eb="6">
      <t>ヌ</t>
    </rPh>
    <rPh sb="7" eb="9">
      <t>コウジ</t>
    </rPh>
    <phoneticPr fontId="3"/>
  </si>
  <si>
    <t>土工事(掘削・埋戻)</t>
    <rPh sb="0" eb="3">
      <t>ドコウジ</t>
    </rPh>
    <rPh sb="4" eb="6">
      <t>クッサク</t>
    </rPh>
    <rPh sb="7" eb="9">
      <t>ウメモドシ</t>
    </rPh>
    <phoneticPr fontId="3"/>
  </si>
  <si>
    <t>請求者情報</t>
    <rPh sb="0" eb="3">
      <t>セイキュウシャ</t>
    </rPh>
    <rPh sb="3" eb="5">
      <t>ジョウホウ</t>
    </rPh>
    <phoneticPr fontId="3"/>
  </si>
  <si>
    <t>（注2）複数現場を請けられている業社様は「注文契約毎」の請求書提出をお願いします。</t>
    <rPh sb="1" eb="2">
      <t>チュウ</t>
    </rPh>
    <rPh sb="4" eb="6">
      <t>フクスウ</t>
    </rPh>
    <rPh sb="6" eb="8">
      <t>ゲンバ</t>
    </rPh>
    <rPh sb="9" eb="10">
      <t>ウ</t>
    </rPh>
    <rPh sb="16" eb="17">
      <t>ギョウ</t>
    </rPh>
    <rPh sb="17" eb="18">
      <t>シャ</t>
    </rPh>
    <rPh sb="18" eb="19">
      <t>サマ</t>
    </rPh>
    <rPh sb="21" eb="23">
      <t>チュウモン</t>
    </rPh>
    <rPh sb="23" eb="25">
      <t>ケイヤク</t>
    </rPh>
    <rPh sb="25" eb="26">
      <t>ゴト</t>
    </rPh>
    <rPh sb="28" eb="30">
      <t>セイキュウ</t>
    </rPh>
    <rPh sb="30" eb="31">
      <t>ショ</t>
    </rPh>
    <rPh sb="31" eb="33">
      <t>テイシュツ</t>
    </rPh>
    <rPh sb="35" eb="36">
      <t>ネガ</t>
    </rPh>
    <phoneticPr fontId="3"/>
  </si>
  <si>
    <t>呼出設備工事</t>
    <rPh sb="0" eb="2">
      <t>ヨビダシ</t>
    </rPh>
    <rPh sb="2" eb="4">
      <t>セツビ</t>
    </rPh>
    <rPh sb="4" eb="6">
      <t>コウジ</t>
    </rPh>
    <phoneticPr fontId="3"/>
  </si>
  <si>
    <t>防排煙設備工事</t>
    <rPh sb="0" eb="3">
      <t>ボウハイエン</t>
    </rPh>
    <rPh sb="3" eb="5">
      <t>セツビ</t>
    </rPh>
    <rPh sb="5" eb="7">
      <t>コウジ</t>
    </rPh>
    <phoneticPr fontId="3"/>
  </si>
  <si>
    <t>（注1）請求書は「月末締・翌月5日必着」　期限を経過した場合、その翌月にご対応となりますのでご了承下さい。</t>
    <rPh sb="1" eb="2">
      <t>チュウ</t>
    </rPh>
    <rPh sb="4" eb="7">
      <t>セイキュウショ</t>
    </rPh>
    <rPh sb="9" eb="11">
      <t>ゲツマツ</t>
    </rPh>
    <rPh sb="11" eb="12">
      <t>シメ</t>
    </rPh>
    <rPh sb="13" eb="15">
      <t>ヨクゲツ</t>
    </rPh>
    <rPh sb="16" eb="17">
      <t>ニチ</t>
    </rPh>
    <rPh sb="17" eb="19">
      <t>ヒッチャク</t>
    </rPh>
    <rPh sb="21" eb="23">
      <t>キゲン</t>
    </rPh>
    <rPh sb="24" eb="26">
      <t>ケイカ</t>
    </rPh>
    <rPh sb="28" eb="30">
      <t>バアイ</t>
    </rPh>
    <rPh sb="33" eb="35">
      <t>ヨクゲツ</t>
    </rPh>
    <rPh sb="37" eb="39">
      <t>タイオウ</t>
    </rPh>
    <rPh sb="47" eb="49">
      <t>リョウショウ</t>
    </rPh>
    <rPh sb="49" eb="50">
      <t>クダ</t>
    </rPh>
    <phoneticPr fontId="3"/>
  </si>
  <si>
    <t>mail</t>
    <phoneticPr fontId="3"/>
  </si>
  <si>
    <t>今月工数</t>
    <rPh sb="0" eb="1">
      <t>コン</t>
    </rPh>
    <rPh sb="1" eb="2">
      <t>ツキ</t>
    </rPh>
    <rPh sb="2" eb="4">
      <t>コウスウ</t>
    </rPh>
    <phoneticPr fontId="3"/>
  </si>
  <si>
    <t>今月延時間</t>
    <rPh sb="0" eb="2">
      <t>コンゲツ</t>
    </rPh>
    <rPh sb="2" eb="3">
      <t>ノ</t>
    </rPh>
    <rPh sb="3" eb="5">
      <t>ジカン</t>
    </rPh>
    <phoneticPr fontId="3"/>
  </si>
  <si>
    <t>金額(税込)</t>
    <rPh sb="0" eb="2">
      <t>キンガク</t>
    </rPh>
    <rPh sb="3" eb="5">
      <t>ゼイコミ</t>
    </rPh>
    <phoneticPr fontId="3"/>
  </si>
  <si>
    <t>口座番号</t>
    <rPh sb="0" eb="4">
      <t>コウザバンゴウ</t>
    </rPh>
    <phoneticPr fontId="3"/>
  </si>
  <si>
    <t>口座名義</t>
    <rPh sb="0" eb="4">
      <t>コウザメイギ</t>
    </rPh>
    <phoneticPr fontId="3"/>
  </si>
  <si>
    <t>作業報告書(契約内)　改定2025/04/30</t>
    <rPh sb="0" eb="5">
      <t>サギョウホウコクショ</t>
    </rPh>
    <rPh sb="6" eb="9">
      <t>ケイヤクナイ</t>
    </rPh>
    <rPh sb="11" eb="13">
      <t>カイテイ</t>
    </rPh>
    <phoneticPr fontId="3"/>
  </si>
  <si>
    <t>工事名称</t>
    <rPh sb="0" eb="4">
      <t>コウジメイショウ</t>
    </rPh>
    <phoneticPr fontId="3"/>
  </si>
  <si>
    <t>株式会社　伊都電設工業</t>
    <rPh sb="0" eb="4">
      <t>カブシキガイシャ</t>
    </rPh>
    <rPh sb="5" eb="7">
      <t>イト</t>
    </rPh>
    <rPh sb="7" eb="11">
      <t>デンセツコウギョウ</t>
    </rPh>
    <phoneticPr fontId="3"/>
  </si>
  <si>
    <t>川口　慎太郎</t>
    <rPh sb="0" eb="2">
      <t>カワグチ</t>
    </rPh>
    <rPh sb="3" eb="6">
      <t>シンタロウ</t>
    </rPh>
    <phoneticPr fontId="3"/>
  </si>
  <si>
    <t>T4-2900-0103-6052</t>
    <phoneticPr fontId="3"/>
  </si>
  <si>
    <t>福岡市博多区榎田2丁目3-55-2</t>
    <rPh sb="0" eb="3">
      <t>フクオカシ</t>
    </rPh>
    <rPh sb="3" eb="6">
      <t>ハカタク</t>
    </rPh>
    <rPh sb="6" eb="8">
      <t>エノキダ</t>
    </rPh>
    <rPh sb="9" eb="11">
      <t>チョウメ</t>
    </rPh>
    <phoneticPr fontId="3"/>
  </si>
  <si>
    <t>092-404-0810</t>
    <phoneticPr fontId="3"/>
  </si>
  <si>
    <t>info@itodensetsu.co.jp</t>
    <phoneticPr fontId="3"/>
  </si>
  <si>
    <t>西日本シティ</t>
    <rPh sb="0" eb="3">
      <t>ニシニッポン</t>
    </rPh>
    <phoneticPr fontId="3"/>
  </si>
  <si>
    <t>糸島</t>
    <rPh sb="0" eb="2">
      <t>イトシマ</t>
    </rPh>
    <phoneticPr fontId="3"/>
  </si>
  <si>
    <t>【普通】</t>
    <rPh sb="1" eb="3">
      <t>フツウ</t>
    </rPh>
    <phoneticPr fontId="3"/>
  </si>
  <si>
    <t>【当座】</t>
    <rPh sb="1" eb="3">
      <t>トウザ</t>
    </rPh>
    <phoneticPr fontId="3"/>
  </si>
  <si>
    <t>【　　】</t>
    <phoneticPr fontId="3"/>
  </si>
  <si>
    <t>ｶﾌﾞｼｷｶﾞｲｼｬ　ｲﾄﾃﾞﾝｾﾂｺｳｷﾞｮｳ　ﾀﾞｲﾋｮｳﾄﾘｼﾏﾘﾔｸ　ｶﾜｸﾞﾁ　ｼﾝﾀﾛｳ</t>
    <phoneticPr fontId="3"/>
  </si>
  <si>
    <t>株式会社　伊都電設工業　代表取締役　川口　慎太郎</t>
    <rPh sb="0" eb="4">
      <t>カブシキガイシャ</t>
    </rPh>
    <rPh sb="5" eb="9">
      <t>イトデンセツ</t>
    </rPh>
    <rPh sb="9" eb="11">
      <t>コウギョウ</t>
    </rPh>
    <rPh sb="12" eb="17">
      <t>ダイヒョウトリシマリヤク</t>
    </rPh>
    <rPh sb="18" eb="20">
      <t>カワグチ</t>
    </rPh>
    <rPh sb="21" eb="24">
      <t>シンタロウ</t>
    </rPh>
    <phoneticPr fontId="3"/>
  </si>
  <si>
    <t>(仮称)ABC</t>
    <rPh sb="1" eb="3">
      <t>カショウ</t>
    </rPh>
    <phoneticPr fontId="3"/>
  </si>
  <si>
    <t>次シート作業報告書(契約内)　　　を入力下さい</t>
    <rPh sb="0" eb="1">
      <t>ジ</t>
    </rPh>
    <rPh sb="4" eb="9">
      <t>サギョウホウコクショ</t>
    </rPh>
    <rPh sb="10" eb="13">
      <t>ケイヤクナイ</t>
    </rPh>
    <rPh sb="18" eb="20">
      <t>ニュウリョク</t>
    </rPh>
    <rPh sb="20" eb="21">
      <t>クダ</t>
    </rPh>
    <phoneticPr fontId="3"/>
  </si>
  <si>
    <t>　月分</t>
    <rPh sb="1" eb="2">
      <t>ツキ</t>
    </rPh>
    <rPh sb="2" eb="3">
      <t>ブン</t>
    </rPh>
    <phoneticPr fontId="3"/>
  </si>
  <si>
    <t>【　　】</t>
  </si>
  <si>
    <r>
      <t>月分　</t>
    </r>
    <r>
      <rPr>
        <sz val="24"/>
        <color rgb="FFFF0000"/>
        <rFont val="ＭＳ Ｐ明朝"/>
        <family val="1"/>
        <charset val="128"/>
      </rPr>
      <t>　</t>
    </r>
    <r>
      <rPr>
        <sz val="24"/>
        <color theme="1"/>
        <rFont val="ＭＳ Ｐ明朝"/>
        <family val="1"/>
        <charset val="128"/>
      </rPr>
      <t>請求書</t>
    </r>
    <rPh sb="0" eb="1">
      <t>ツキ</t>
    </rPh>
    <rPh sb="1" eb="2">
      <t>ブン</t>
    </rPh>
    <rPh sb="4" eb="5">
      <t>ショウ</t>
    </rPh>
    <rPh sb="5" eb="6">
      <t>モトム</t>
    </rPh>
    <rPh sb="6" eb="7">
      <t>ショ</t>
    </rPh>
    <phoneticPr fontId="3"/>
  </si>
  <si>
    <t>今月請求金額(税別)</t>
    <rPh sb="0" eb="4">
      <t>コンゲツセイキュウ</t>
    </rPh>
    <rPh sb="4" eb="6">
      <t>キンガク</t>
    </rPh>
    <rPh sb="7" eb="9">
      <t>ゼイベツ</t>
    </rPh>
    <phoneticPr fontId="3"/>
  </si>
  <si>
    <t>指定請求書(契約内)　改定2025/05/12</t>
    <rPh sb="0" eb="2">
      <t>シテイ</t>
    </rPh>
    <rPh sb="2" eb="5">
      <t>セイキュウショ</t>
    </rPh>
    <rPh sb="6" eb="9">
      <t>ケイヤクナイ</t>
    </rPh>
    <rPh sb="11" eb="13">
      <t>カイテイ</t>
    </rPh>
    <phoneticPr fontId="3"/>
  </si>
  <si>
    <t>（注4）保留金は【請負金額の5％】とし、自動計算にて毎月の出来高請求に5％控除されます。</t>
    <rPh sb="1" eb="2">
      <t>チュウ</t>
    </rPh>
    <rPh sb="4" eb="7">
      <t>ホリュウキン</t>
    </rPh>
    <rPh sb="9" eb="13">
      <t>ウケオイキンガク</t>
    </rPh>
    <rPh sb="20" eb="24">
      <t>ジドウケイサン</t>
    </rPh>
    <rPh sb="26" eb="28">
      <t>マイツキ</t>
    </rPh>
    <rPh sb="29" eb="32">
      <t>デキダカ</t>
    </rPh>
    <rPh sb="32" eb="34">
      <t>セイキュウ</t>
    </rPh>
    <rPh sb="37" eb="39">
      <t>コウジョ</t>
    </rPh>
    <phoneticPr fontId="3"/>
  </si>
  <si>
    <t>（注3）　　のみ入力もしくは記入下さい。</t>
    <rPh sb="1" eb="2">
      <t>チュウ</t>
    </rPh>
    <rPh sb="8" eb="10">
      <t>ニュウリョク</t>
    </rPh>
    <rPh sb="14" eb="16">
      <t>キニュウ</t>
    </rPh>
    <rPh sb="16" eb="17">
      <t>クダ</t>
    </rPh>
    <phoneticPr fontId="3"/>
  </si>
  <si>
    <t>（注1）作業報告書は請求書と合わせてご提出お願い致します。　（注2）駐車場領収書につきましては、コピーの提出をお願いします。提出がない場合は精算できません。　　　　　　      　　　（注3）領収書の印刷は日付順にお願いします。　　　　　　　（注4）駐車場代は消費税込にて入力もしくは記入をお願いいたします。</t>
    <rPh sb="14" eb="15">
      <t>ア</t>
    </rPh>
    <rPh sb="129" eb="130">
      <t>ダイ</t>
    </rPh>
    <rPh sb="134" eb="135">
      <t>コ</t>
    </rPh>
    <rPh sb="137" eb="139">
      <t>ニュウリョク</t>
    </rPh>
    <rPh sb="143" eb="145">
      <t>キニュウ</t>
    </rPh>
    <rPh sb="147" eb="148">
      <t>ネガ</t>
    </rPh>
    <phoneticPr fontId="3"/>
  </si>
  <si>
    <t>　　 　 保留金解除箇所へ先月迄の累計保留金を入力し、今月控除を0と入力下さい。</t>
    <rPh sb="5" eb="8">
      <t>ホリュウキン</t>
    </rPh>
    <rPh sb="8" eb="10">
      <t>カイジョ</t>
    </rPh>
    <rPh sb="10" eb="12">
      <t>カショ</t>
    </rPh>
    <rPh sb="13" eb="16">
      <t>センゲツマデ</t>
    </rPh>
    <rPh sb="17" eb="19">
      <t>ルイケイ</t>
    </rPh>
    <rPh sb="19" eb="22">
      <t>ホリュウキン</t>
    </rPh>
    <rPh sb="23" eb="25">
      <t>ニュウリョク</t>
    </rPh>
    <rPh sb="27" eb="29">
      <t>コンゲツ</t>
    </rPh>
    <rPh sb="29" eb="31">
      <t>コウジョ</t>
    </rPh>
    <rPh sb="34" eb="36">
      <t>ニュウリョク</t>
    </rPh>
    <rPh sb="36" eb="37">
      <t>クダ</t>
    </rPh>
    <phoneticPr fontId="3"/>
  </si>
  <si>
    <t>（注5）工事引渡し日請求は出来高、保留金分を請求して下さい。</t>
    <rPh sb="1" eb="2">
      <t>チュウ</t>
    </rPh>
    <rPh sb="4" eb="8">
      <t>コウジヒキワタシ</t>
    </rPh>
    <rPh sb="9" eb="10">
      <t>ヒ</t>
    </rPh>
    <rPh sb="10" eb="12">
      <t>セイキュウ</t>
    </rPh>
    <rPh sb="13" eb="16">
      <t>デキダカ</t>
    </rPh>
    <rPh sb="17" eb="20">
      <t>ホリュウキン</t>
    </rPh>
    <rPh sb="20" eb="21">
      <t>ブン</t>
    </rPh>
    <rPh sb="22" eb="24">
      <t>セイキュウ</t>
    </rPh>
    <rPh sb="26" eb="27">
      <t>クダ</t>
    </rPh>
    <phoneticPr fontId="3"/>
  </si>
  <si>
    <t>旅費交通費（税込）</t>
    <rPh sb="0" eb="5">
      <t>リョヒコウツウヒ</t>
    </rPh>
    <rPh sb="6" eb="8">
      <t>ゼイコミ</t>
    </rPh>
    <phoneticPr fontId="3"/>
  </si>
  <si>
    <t>その他</t>
    <rPh sb="2" eb="3">
      <t>タ</t>
    </rPh>
    <phoneticPr fontId="3"/>
  </si>
  <si>
    <t>旅費交通費(税込)</t>
    <rPh sb="0" eb="5">
      <t>リョヒコウツウヒ</t>
    </rPh>
    <rPh sb="6" eb="8">
      <t>ゼイコミ</t>
    </rPh>
    <phoneticPr fontId="3"/>
  </si>
  <si>
    <t>（注4）【保留金について】</t>
    <rPh sb="1" eb="2">
      <t>チュウ</t>
    </rPh>
    <rPh sb="5" eb="8">
      <t>ホリュウキン</t>
    </rPh>
    <phoneticPr fontId="3"/>
  </si>
  <si>
    <t>　　　　請求金額から保留金右欄の％にて差引を行い保留金とします。　工事引渡月請求にて保留金解除となります。</t>
    <rPh sb="33" eb="37">
      <t>コウジヒキワタシ</t>
    </rPh>
    <rPh sb="37" eb="38">
      <t>ツキ</t>
    </rPh>
    <rPh sb="38" eb="40">
      <t>セイキュウ</t>
    </rPh>
    <rPh sb="42" eb="45">
      <t>ホリュウキン</t>
    </rPh>
    <rPh sb="45" eb="47">
      <t>カイジョ</t>
    </rPh>
    <phoneticPr fontId="3"/>
  </si>
  <si>
    <t>　　　   工事引渡月にて今月迄累計の保留金を解除欄へ入力し、今月請求と合算して請求して下さい。</t>
    <rPh sb="6" eb="8">
      <t>コウジ</t>
    </rPh>
    <rPh sb="8" eb="10">
      <t>ヒキワタ</t>
    </rPh>
    <rPh sb="10" eb="11">
      <t>ツキ</t>
    </rPh>
    <rPh sb="13" eb="15">
      <t>コンゲツ</t>
    </rPh>
    <rPh sb="15" eb="16">
      <t>マデ</t>
    </rPh>
    <rPh sb="16" eb="18">
      <t>ルイケイ</t>
    </rPh>
    <rPh sb="19" eb="22">
      <t>ホリュウキン</t>
    </rPh>
    <rPh sb="23" eb="25">
      <t>カイジョ</t>
    </rPh>
    <rPh sb="25" eb="26">
      <t>ラン</t>
    </rPh>
    <rPh sb="27" eb="29">
      <t>ニュウリョク</t>
    </rPh>
    <rPh sb="31" eb="33">
      <t>コンゲツ</t>
    </rPh>
    <rPh sb="33" eb="35">
      <t>セイキュウ</t>
    </rPh>
    <rPh sb="36" eb="38">
      <t>ガッサン</t>
    </rPh>
    <rPh sb="40" eb="42">
      <t>セイキュウ</t>
    </rPh>
    <rPh sb="44" eb="45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</si>
</sst>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¥&quot;#,##0;[Red]&quot;¥&quot;\-#,##0"/>
    <numFmt numFmtId="176" formatCode="\(&quot;DC&quot;yyyy\)gee/mm/dd"/>
    <numFmt numFmtId="177" formatCode="&quot;ー&quot;00"/>
    <numFmt numFmtId="178" formatCode="&quot;¥&quot;\ #,##0&quot;－&quot;"/>
    <numFmt numFmtId="179" formatCode="&quot;¥&quot;\ #,##0"/>
    <numFmt numFmtId="180" formatCode="&quot;¥&quot;#,##0\ "/>
    <numFmt numFmtId="181" formatCode="&quot;¥&quot;#,##0_);[Red]\(&quot;¥&quot;#,##0\)"/>
    <numFmt numFmtId="182" formatCode="d"/>
    <numFmt numFmtId="183" formatCode="aaa"/>
    <numFmt numFmtId="184" formatCode="0.0&quot;名&quot;"/>
    <numFmt numFmtId="185" formatCode="0.00&quot;H&quot;"/>
    <numFmt numFmtId="186" formatCode="0.0&quot;人工&quot;"/>
    <numFmt numFmtId="187" formatCode="&quot;0014－&quot;0000"/>
    <numFmt numFmtId="188" formatCode="0&quot;枚&quot;"/>
    <numFmt numFmtId="189" formatCode="00"/>
    <numFmt numFmtId="190" formatCode="[&lt;=99999999]####\-####;\(00\)\ ####\-####"/>
    <numFmt numFmtId="191" formatCode="#"/>
    <numFmt numFmtId="192" formatCode="[$-411]ggge\ &quot;年　&quot;m\ "/>
    <numFmt numFmtId="193" formatCode="yyyy&quot;年&quot;m&quot;月&quot;d&quot;日&quot;;@"/>
    <numFmt numFmtId="194" formatCode="[$-411]ggge\ &quot;年　&quot;m\ ;;"/>
    <numFmt numFmtId="195" formatCode="yyyy&quot;年&quot;m&quot;月&quot;d&quot;日&quot;;;"/>
    <numFmt numFmtId="196" formatCode="&quot;¥&quot;#,##0;[Red]&quot;¥&quot;\-#,##0;;"/>
    <numFmt numFmtId="197" formatCode="0.0&quot;人工&quot;;;"/>
    <numFmt numFmtId="198" formatCode="0.00&quot;H&quot;;;"/>
    <numFmt numFmtId="199" formatCode="General;;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24"/>
      <color theme="1"/>
      <name val="ＭＳ Ｐ明朝"/>
      <family val="1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0"/>
      <color theme="2" tint="-0.249977111117893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7"/>
      <name val="游ゴシック"/>
      <family val="3"/>
      <charset val="128"/>
    </font>
    <font>
      <sz val="12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26"/>
      <color theme="1"/>
      <name val="ＭＳ Ｐ明朝"/>
      <family val="1"/>
      <charset val="128"/>
    </font>
    <font>
      <sz val="24"/>
      <color rgb="FFFF0000"/>
      <name val="ＭＳ Ｐ明朝"/>
      <family val="1"/>
      <charset val="128"/>
    </font>
    <font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4"/>
      <name val="游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hair">
        <color auto="1"/>
      </bottom>
      <diagonal/>
    </border>
    <border>
      <left/>
      <right/>
      <top style="medium">
        <color rgb="FFFF0000"/>
      </top>
      <bottom style="hair">
        <color auto="1"/>
      </bottom>
      <diagonal/>
    </border>
    <border>
      <left/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/>
      <top style="medium">
        <color rgb="FFFF0000"/>
      </top>
      <bottom style="hair">
        <color auto="1"/>
      </bottom>
      <diagonal/>
    </border>
    <border>
      <left/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/>
      <top style="hair">
        <color auto="1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FF0000"/>
      </bottom>
      <diagonal/>
    </border>
    <border>
      <left/>
      <right style="hair">
        <color auto="1"/>
      </right>
      <top style="hair">
        <color auto="1"/>
      </top>
      <bottom style="medium">
        <color rgb="FFFF0000"/>
      </bottom>
      <diagonal/>
    </border>
    <border>
      <left/>
      <right style="thin">
        <color auto="1"/>
      </right>
      <top style="medium">
        <color rgb="FFFF0000"/>
      </top>
      <bottom style="hair">
        <color auto="1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indexed="64"/>
      </right>
      <top style="medium">
        <color rgb="FFFF0000"/>
      </top>
      <bottom/>
      <diagonal/>
    </border>
    <border>
      <left style="hair">
        <color auto="1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 style="hair">
        <color auto="1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auto="1"/>
      </top>
      <bottom/>
      <diagonal/>
    </border>
    <border>
      <left style="medium">
        <color rgb="FFFF0000"/>
      </left>
      <right/>
      <top style="hair">
        <color auto="1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auto="1"/>
      </left>
      <right/>
      <top style="hair">
        <color auto="1"/>
      </top>
      <bottom style="medium">
        <color rgb="FFFF0000"/>
      </bottom>
      <diagonal/>
    </border>
    <border>
      <left style="hair">
        <color auto="1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medium">
        <color auto="1"/>
      </bottom>
      <diagonal/>
    </border>
    <border>
      <left style="medium">
        <color rgb="FFFF0000"/>
      </left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 style="hair">
        <color auto="1"/>
      </top>
      <bottom style="hair">
        <color theme="1"/>
      </bottom>
      <diagonal/>
    </border>
    <border>
      <left/>
      <right/>
      <top style="hair">
        <color auto="1"/>
      </top>
      <bottom style="hair">
        <color theme="1"/>
      </bottom>
      <diagonal/>
    </border>
    <border>
      <left/>
      <right style="hair">
        <color auto="1"/>
      </right>
      <top style="hair">
        <color auto="1"/>
      </top>
      <bottom style="hair">
        <color theme="1"/>
      </bottom>
      <diagonal/>
    </border>
    <border>
      <left style="hair">
        <color auto="1"/>
      </left>
      <right/>
      <top style="hair">
        <color auto="1"/>
      </top>
      <bottom style="hair">
        <color theme="1"/>
      </bottom>
      <diagonal/>
    </border>
    <border>
      <left/>
      <right style="medium">
        <color rgb="FFFF0000"/>
      </right>
      <top style="hair">
        <color auto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58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6" fillId="3" borderId="0" xfId="0" applyFont="1" applyFill="1">
      <alignment vertical="center"/>
    </xf>
    <xf numFmtId="0" fontId="6" fillId="4" borderId="0" xfId="0" applyFont="1" applyFill="1">
      <alignment vertical="center"/>
    </xf>
    <xf numFmtId="0" fontId="7" fillId="4" borderId="0" xfId="0" applyFont="1" applyFill="1">
      <alignment vertical="center"/>
    </xf>
    <xf numFmtId="177" fontId="9" fillId="4" borderId="0" xfId="0" applyNumberFormat="1" applyFont="1" applyFill="1">
      <alignment vertical="center"/>
    </xf>
    <xf numFmtId="0" fontId="7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0" fillId="4" borderId="0" xfId="0" applyFont="1" applyFill="1">
      <alignment vertical="center"/>
    </xf>
    <xf numFmtId="0" fontId="10" fillId="0" borderId="0" xfId="0" applyFont="1">
      <alignment vertical="center"/>
    </xf>
    <xf numFmtId="0" fontId="10" fillId="4" borderId="0" xfId="0" applyFont="1" applyFill="1" applyAlignment="1">
      <alignment horizontal="center" vertical="center"/>
    </xf>
    <xf numFmtId="179" fontId="8" fillId="4" borderId="0" xfId="0" applyNumberFormat="1" applyFont="1" applyFill="1">
      <alignment vertical="center"/>
    </xf>
    <xf numFmtId="180" fontId="2" fillId="4" borderId="0" xfId="1" applyNumberFormat="1" applyFont="1" applyFill="1" applyBorder="1" applyAlignment="1" applyProtection="1">
      <alignment vertical="center"/>
    </xf>
    <xf numFmtId="0" fontId="10" fillId="2" borderId="0" xfId="0" applyFont="1" applyFill="1">
      <alignment vertical="center"/>
    </xf>
    <xf numFmtId="180" fontId="8" fillId="4" borderId="0" xfId="1" applyNumberFormat="1" applyFont="1" applyFill="1" applyBorder="1" applyAlignment="1" applyProtection="1">
      <alignment vertical="center"/>
    </xf>
    <xf numFmtId="0" fontId="11" fillId="4" borderId="0" xfId="0" applyFont="1" applyFill="1">
      <alignment vertical="center"/>
    </xf>
    <xf numFmtId="0" fontId="2" fillId="2" borderId="0" xfId="0" applyFont="1" applyFill="1" applyProtection="1">
      <alignment vertical="center"/>
      <protection locked="0"/>
    </xf>
    <xf numFmtId="0" fontId="10" fillId="4" borderId="0" xfId="0" applyFont="1" applyFill="1" applyProtection="1">
      <alignment vertical="center"/>
      <protection locked="0"/>
    </xf>
    <xf numFmtId="0" fontId="11" fillId="4" borderId="0" xfId="0" applyFont="1" applyFill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8" fillId="0" borderId="0" xfId="0" applyFont="1">
      <alignment vertical="center"/>
    </xf>
    <xf numFmtId="0" fontId="18" fillId="4" borderId="0" xfId="0" applyFont="1" applyFill="1">
      <alignment vertical="center"/>
    </xf>
    <xf numFmtId="0" fontId="18" fillId="0" borderId="0" xfId="0" applyFont="1">
      <alignment vertical="center"/>
    </xf>
    <xf numFmtId="0" fontId="10" fillId="4" borderId="0" xfId="0" applyFont="1" applyFill="1" applyAlignment="1">
      <alignment horizontal="distributed" vertical="center"/>
    </xf>
    <xf numFmtId="0" fontId="15" fillId="4" borderId="0" xfId="0" applyFont="1" applyFill="1" applyAlignment="1">
      <alignment vertical="center" wrapText="1"/>
    </xf>
    <xf numFmtId="182" fontId="10" fillId="4" borderId="63" xfId="0" applyNumberFormat="1" applyFont="1" applyFill="1" applyBorder="1" applyAlignment="1">
      <alignment horizontal="center" vertical="center"/>
    </xf>
    <xf numFmtId="182" fontId="10" fillId="4" borderId="64" xfId="0" applyNumberFormat="1" applyFont="1" applyFill="1" applyBorder="1" applyAlignment="1">
      <alignment horizontal="center" vertical="center"/>
    </xf>
    <xf numFmtId="0" fontId="11" fillId="4" borderId="70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horizontal="left" vertical="center"/>
    </xf>
    <xf numFmtId="0" fontId="10" fillId="4" borderId="11" xfId="0" applyFont="1" applyFill="1" applyBorder="1">
      <alignment vertical="center"/>
    </xf>
    <xf numFmtId="0" fontId="12" fillId="0" borderId="71" xfId="0" applyFont="1" applyBorder="1" applyAlignment="1" applyProtection="1">
      <alignment vertical="center" wrapText="1"/>
      <protection locked="0"/>
    </xf>
    <xf numFmtId="183" fontId="10" fillId="4" borderId="66" xfId="0" applyNumberFormat="1" applyFont="1" applyFill="1" applyBorder="1" applyAlignment="1">
      <alignment horizontal="center" vertical="center"/>
    </xf>
    <xf numFmtId="183" fontId="10" fillId="4" borderId="67" xfId="0" applyNumberFormat="1" applyFont="1" applyFill="1" applyBorder="1" applyAlignment="1">
      <alignment horizontal="center" vertical="center"/>
    </xf>
    <xf numFmtId="183" fontId="10" fillId="4" borderId="69" xfId="0" applyNumberFormat="1" applyFont="1" applyFill="1" applyBorder="1" applyAlignment="1">
      <alignment horizontal="center" vertical="center"/>
    </xf>
    <xf numFmtId="0" fontId="10" fillId="4" borderId="60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5" fillId="4" borderId="0" xfId="0" applyFont="1" applyFill="1">
      <alignment vertical="center"/>
    </xf>
    <xf numFmtId="181" fontId="10" fillId="4" borderId="54" xfId="0" applyNumberFormat="1" applyFont="1" applyFill="1" applyBorder="1" applyAlignment="1">
      <alignment horizontal="center" vertical="center"/>
    </xf>
    <xf numFmtId="0" fontId="10" fillId="3" borderId="49" xfId="0" applyFont="1" applyFill="1" applyBorder="1">
      <alignment vertical="center"/>
    </xf>
    <xf numFmtId="0" fontId="15" fillId="10" borderId="0" xfId="0" applyFont="1" applyFill="1">
      <alignment vertical="center"/>
    </xf>
    <xf numFmtId="0" fontId="7" fillId="4" borderId="21" xfId="0" applyFont="1" applyFill="1" applyBorder="1">
      <alignment vertical="center"/>
    </xf>
    <xf numFmtId="31" fontId="20" fillId="4" borderId="88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0" fillId="4" borderId="11" xfId="0" applyFont="1" applyFill="1" applyBorder="1" applyAlignment="1">
      <alignment horizontal="center" vertical="center"/>
    </xf>
    <xf numFmtId="0" fontId="11" fillId="4" borderId="62" xfId="0" applyFont="1" applyFill="1" applyBorder="1" applyAlignment="1">
      <alignment horizontal="center" vertical="center"/>
    </xf>
    <xf numFmtId="0" fontId="11" fillId="4" borderId="65" xfId="0" applyFont="1" applyFill="1" applyBorder="1" applyAlignment="1">
      <alignment horizontal="center" vertical="center"/>
    </xf>
    <xf numFmtId="0" fontId="11" fillId="4" borderId="58" xfId="0" applyFont="1" applyFill="1" applyBorder="1" applyAlignment="1">
      <alignment horizontal="center" vertical="center"/>
    </xf>
    <xf numFmtId="0" fontId="11" fillId="4" borderId="61" xfId="0" applyFont="1" applyFill="1" applyBorder="1" applyAlignment="1">
      <alignment horizontal="center" vertical="center"/>
    </xf>
    <xf numFmtId="0" fontId="18" fillId="4" borderId="1" xfId="0" applyFont="1" applyFill="1" applyBorder="1">
      <alignment vertical="center"/>
    </xf>
    <xf numFmtId="185" fontId="15" fillId="4" borderId="0" xfId="0" applyNumberFormat="1" applyFont="1" applyFill="1" applyAlignment="1">
      <alignment vertical="top" wrapText="1"/>
    </xf>
    <xf numFmtId="31" fontId="20" fillId="4" borderId="99" xfId="0" applyNumberFormat="1" applyFont="1" applyFill="1" applyBorder="1" applyAlignment="1">
      <alignment horizontal="center" vertical="center"/>
    </xf>
    <xf numFmtId="0" fontId="10" fillId="0" borderId="127" xfId="0" applyFont="1" applyBorder="1">
      <alignment vertical="center"/>
    </xf>
    <xf numFmtId="191" fontId="10" fillId="0" borderId="0" xfId="0" applyNumberFormat="1" applyFo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185" fontId="10" fillId="0" borderId="3" xfId="0" applyNumberFormat="1" applyFont="1" applyBorder="1" applyAlignment="1" applyProtection="1">
      <alignment horizontal="center" vertical="center"/>
      <protection locked="0"/>
    </xf>
    <xf numFmtId="185" fontId="10" fillId="0" borderId="36" xfId="0" applyNumberFormat="1" applyFont="1" applyBorder="1" applyAlignment="1" applyProtection="1">
      <alignment horizontal="center" vertical="center" shrinkToFit="1"/>
      <protection locked="0"/>
    </xf>
    <xf numFmtId="185" fontId="10" fillId="0" borderId="8" xfId="0" applyNumberFormat="1" applyFont="1" applyBorder="1" applyAlignment="1" applyProtection="1">
      <alignment horizontal="center" vertical="center" shrinkToFit="1"/>
      <protection locked="0"/>
    </xf>
    <xf numFmtId="185" fontId="10" fillId="6" borderId="60" xfId="0" applyNumberFormat="1" applyFont="1" applyFill="1" applyBorder="1" applyAlignment="1">
      <alignment horizontal="center" vertical="center"/>
    </xf>
    <xf numFmtId="188" fontId="10" fillId="0" borderId="76" xfId="2" applyNumberFormat="1" applyFont="1" applyBorder="1" applyAlignment="1" applyProtection="1">
      <alignment horizontal="center" vertical="center"/>
      <protection locked="0"/>
    </xf>
    <xf numFmtId="188" fontId="10" fillId="0" borderId="64" xfId="2" applyNumberFormat="1" applyFont="1" applyBorder="1" applyAlignment="1" applyProtection="1">
      <alignment horizontal="center" vertical="center" shrinkToFit="1"/>
      <protection locked="0"/>
    </xf>
    <xf numFmtId="188" fontId="10" fillId="0" borderId="68" xfId="2" applyNumberFormat="1" applyFont="1" applyBorder="1" applyAlignment="1" applyProtection="1">
      <alignment horizontal="center" vertical="center" shrinkToFit="1"/>
      <protection locked="0"/>
    </xf>
    <xf numFmtId="188" fontId="10" fillId="6" borderId="62" xfId="2" applyNumberFormat="1" applyFont="1" applyFill="1" applyBorder="1" applyAlignment="1">
      <alignment horizontal="center" vertical="center"/>
    </xf>
    <xf numFmtId="185" fontId="10" fillId="4" borderId="11" xfId="0" applyNumberFormat="1" applyFont="1" applyFill="1" applyBorder="1">
      <alignment vertical="center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196" fontId="10" fillId="5" borderId="44" xfId="2" applyNumberFormat="1" applyFont="1" applyFill="1" applyBorder="1" applyAlignment="1" applyProtection="1">
      <alignment vertical="center"/>
    </xf>
    <xf numFmtId="196" fontId="10" fillId="5" borderId="42" xfId="2" applyNumberFormat="1" applyFont="1" applyFill="1" applyBorder="1" applyAlignment="1" applyProtection="1">
      <alignment vertical="center"/>
    </xf>
    <xf numFmtId="196" fontId="10" fillId="5" borderId="43" xfId="2" applyNumberFormat="1" applyFont="1" applyFill="1" applyBorder="1" applyAlignment="1" applyProtection="1">
      <alignment vertical="center"/>
    </xf>
    <xf numFmtId="0" fontId="10" fillId="4" borderId="51" xfId="0" applyFont="1" applyFill="1" applyBorder="1" applyAlignment="1">
      <alignment horizontal="center" vertical="center" shrinkToFit="1"/>
    </xf>
    <xf numFmtId="0" fontId="10" fillId="4" borderId="33" xfId="0" applyFont="1" applyFill="1" applyBorder="1" applyAlignment="1">
      <alignment horizontal="center" vertical="center" shrinkToFit="1"/>
    </xf>
    <xf numFmtId="0" fontId="10" fillId="4" borderId="52" xfId="0" applyFont="1" applyFill="1" applyBorder="1" applyAlignment="1">
      <alignment horizontal="center" vertical="center" shrinkToFit="1"/>
    </xf>
    <xf numFmtId="6" fontId="10" fillId="0" borderId="23" xfId="2" applyFont="1" applyFill="1" applyBorder="1" applyAlignment="1" applyProtection="1">
      <alignment vertical="center"/>
      <protection locked="0"/>
    </xf>
    <xf numFmtId="6" fontId="10" fillId="0" borderId="36" xfId="2" applyFont="1" applyFill="1" applyBorder="1" applyAlignment="1" applyProtection="1">
      <alignment vertical="center"/>
      <protection locked="0"/>
    </xf>
    <xf numFmtId="6" fontId="10" fillId="0" borderId="24" xfId="2" applyFont="1" applyFill="1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6" fontId="8" fillId="0" borderId="51" xfId="2" applyFont="1" applyBorder="1" applyProtection="1">
      <alignment vertical="center"/>
      <protection locked="0"/>
    </xf>
    <xf numFmtId="6" fontId="8" fillId="0" borderId="33" xfId="2" applyFont="1" applyBorder="1" applyProtection="1">
      <alignment vertical="center"/>
      <protection locked="0"/>
    </xf>
    <xf numFmtId="6" fontId="8" fillId="0" borderId="52" xfId="2" applyFont="1" applyBorder="1" applyProtection="1">
      <alignment vertical="center"/>
      <protection locked="0"/>
    </xf>
    <xf numFmtId="0" fontId="10" fillId="4" borderId="74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196" fontId="13" fillId="5" borderId="74" xfId="2" applyNumberFormat="1" applyFont="1" applyFill="1" applyBorder="1" applyAlignment="1" applyProtection="1">
      <alignment vertical="center"/>
    </xf>
    <xf numFmtId="196" fontId="13" fillId="5" borderId="49" xfId="2" applyNumberFormat="1" applyFont="1" applyFill="1" applyBorder="1" applyAlignment="1" applyProtection="1">
      <alignment vertical="center"/>
    </xf>
    <xf numFmtId="196" fontId="13" fillId="5" borderId="75" xfId="2" applyNumberFormat="1" applyFont="1" applyFill="1" applyBorder="1" applyAlignment="1" applyProtection="1">
      <alignment vertical="center"/>
    </xf>
    <xf numFmtId="196" fontId="13" fillId="5" borderId="45" xfId="2" applyNumberFormat="1" applyFont="1" applyFill="1" applyBorder="1" applyAlignment="1" applyProtection="1">
      <alignment vertical="center"/>
    </xf>
    <xf numFmtId="196" fontId="13" fillId="5" borderId="46" xfId="2" applyNumberFormat="1" applyFont="1" applyFill="1" applyBorder="1" applyAlignment="1" applyProtection="1">
      <alignment vertical="center"/>
    </xf>
    <xf numFmtId="196" fontId="13" fillId="5" borderId="47" xfId="2" applyNumberFormat="1" applyFont="1" applyFill="1" applyBorder="1" applyAlignment="1" applyProtection="1">
      <alignment vertical="center"/>
    </xf>
    <xf numFmtId="0" fontId="10" fillId="4" borderId="44" xfId="0" applyFont="1" applyFill="1" applyBorder="1" applyAlignment="1">
      <alignment horizontal="center" vertical="center"/>
    </xf>
    <xf numFmtId="9" fontId="10" fillId="4" borderId="78" xfId="1" applyNumberFormat="1" applyFont="1" applyFill="1" applyBorder="1" applyAlignment="1" applyProtection="1">
      <alignment horizontal="center" vertical="center" wrapText="1"/>
    </xf>
    <xf numFmtId="9" fontId="10" fillId="4" borderId="34" xfId="1" applyNumberFormat="1" applyFont="1" applyFill="1" applyBorder="1" applyAlignment="1" applyProtection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 applyProtection="1">
      <alignment horizontal="center"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 wrapText="1"/>
      <protection locked="0"/>
    </xf>
    <xf numFmtId="0" fontId="10" fillId="4" borderId="52" xfId="0" applyFont="1" applyFill="1" applyBorder="1" applyAlignment="1" applyProtection="1">
      <alignment horizontal="center" vertical="center" wrapText="1"/>
      <protection locked="0"/>
    </xf>
    <xf numFmtId="0" fontId="10" fillId="4" borderId="38" xfId="0" applyFont="1" applyFill="1" applyBorder="1" applyAlignment="1" applyProtection="1">
      <alignment horizontal="center" vertical="center"/>
      <protection locked="0"/>
    </xf>
    <xf numFmtId="0" fontId="10" fillId="4" borderId="36" xfId="0" applyFont="1" applyFill="1" applyBorder="1" applyAlignment="1" applyProtection="1">
      <alignment horizontal="center" vertical="center"/>
      <protection locked="0"/>
    </xf>
    <xf numFmtId="0" fontId="10" fillId="4" borderId="24" xfId="0" applyFont="1" applyFill="1" applyBorder="1" applyAlignment="1" applyProtection="1">
      <alignment horizontal="center" vertical="center"/>
      <protection locked="0"/>
    </xf>
    <xf numFmtId="196" fontId="10" fillId="5" borderId="23" xfId="2" applyNumberFormat="1" applyFont="1" applyFill="1" applyBorder="1" applyAlignment="1" applyProtection="1">
      <alignment vertical="center"/>
    </xf>
    <xf numFmtId="196" fontId="10" fillId="5" borderId="36" xfId="2" applyNumberFormat="1" applyFont="1" applyFill="1" applyBorder="1" applyAlignment="1" applyProtection="1">
      <alignment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93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10" fillId="4" borderId="36" xfId="0" applyFont="1" applyFill="1" applyBorder="1">
      <alignment vertical="center"/>
    </xf>
    <xf numFmtId="0" fontId="10" fillId="4" borderId="24" xfId="0" applyFont="1" applyFill="1" applyBorder="1">
      <alignment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178" fontId="16" fillId="0" borderId="23" xfId="1" applyNumberFormat="1" applyFont="1" applyFill="1" applyBorder="1" applyAlignment="1" applyProtection="1">
      <alignment horizontal="center" vertical="center"/>
      <protection locked="0"/>
    </xf>
    <xf numFmtId="178" fontId="16" fillId="0" borderId="36" xfId="1" applyNumberFormat="1" applyFont="1" applyFill="1" applyBorder="1" applyAlignment="1" applyProtection="1">
      <alignment horizontal="center" vertical="center"/>
      <protection locked="0"/>
    </xf>
    <xf numFmtId="178" fontId="16" fillId="0" borderId="24" xfId="1" applyNumberFormat="1" applyFont="1" applyFill="1" applyBorder="1" applyAlignment="1" applyProtection="1">
      <alignment horizontal="center" vertical="center"/>
      <protection locked="0"/>
    </xf>
    <xf numFmtId="0" fontId="10" fillId="4" borderId="74" xfId="0" applyFont="1" applyFill="1" applyBorder="1" applyAlignment="1" applyProtection="1">
      <alignment horizontal="center" vertical="center" wrapText="1"/>
      <protection locked="0"/>
    </xf>
    <xf numFmtId="0" fontId="10" fillId="4" borderId="49" xfId="0" applyFont="1" applyFill="1" applyBorder="1" applyAlignment="1" applyProtection="1">
      <alignment horizontal="center" vertical="center" wrapText="1"/>
      <protection locked="0"/>
    </xf>
    <xf numFmtId="0" fontId="10" fillId="4" borderId="50" xfId="0" applyFont="1" applyFill="1" applyBorder="1" applyAlignment="1" applyProtection="1">
      <alignment horizontal="center" vertical="center" wrapText="1"/>
      <protection locked="0"/>
    </xf>
    <xf numFmtId="6" fontId="2" fillId="0" borderId="23" xfId="2" applyFont="1" applyBorder="1" applyAlignment="1" applyProtection="1">
      <alignment horizontal="right" vertical="center" wrapText="1"/>
      <protection locked="0"/>
    </xf>
    <xf numFmtId="6" fontId="2" fillId="0" borderId="36" xfId="2" applyFont="1" applyBorder="1" applyAlignment="1" applyProtection="1">
      <alignment horizontal="right" vertical="center" wrapText="1"/>
      <protection locked="0"/>
    </xf>
    <xf numFmtId="6" fontId="2" fillId="0" borderId="24" xfId="2" applyFont="1" applyBorder="1" applyAlignment="1" applyProtection="1">
      <alignment horizontal="right" vertical="center" wrapText="1"/>
      <protection locked="0"/>
    </xf>
    <xf numFmtId="0" fontId="2" fillId="4" borderId="44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178" fontId="16" fillId="0" borderId="54" xfId="1" applyNumberFormat="1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81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42" xfId="0" applyFont="1" applyFill="1" applyBorder="1">
      <alignment vertical="center"/>
    </xf>
    <xf numFmtId="0" fontId="10" fillId="4" borderId="43" xfId="0" applyFont="1" applyFill="1" applyBorder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4" borderId="3" xfId="0" applyFont="1" applyFill="1" applyBorder="1">
      <alignment vertical="center"/>
    </xf>
    <xf numFmtId="0" fontId="10" fillId="4" borderId="4" xfId="0" applyFont="1" applyFill="1" applyBorder="1">
      <alignment vertical="center"/>
    </xf>
    <xf numFmtId="196" fontId="2" fillId="5" borderId="44" xfId="2" applyNumberFormat="1" applyFont="1" applyFill="1" applyBorder="1" applyAlignment="1" applyProtection="1">
      <alignment horizontal="right" vertical="center"/>
    </xf>
    <xf numFmtId="196" fontId="2" fillId="5" borderId="42" xfId="2" applyNumberFormat="1" applyFont="1" applyFill="1" applyBorder="1" applyAlignment="1" applyProtection="1">
      <alignment horizontal="right" vertical="center"/>
    </xf>
    <xf numFmtId="0" fontId="11" fillId="0" borderId="92" xfId="0" applyFont="1" applyBorder="1" applyAlignment="1">
      <alignment horizontal="center" vertical="center"/>
    </xf>
    <xf numFmtId="6" fontId="2" fillId="0" borderId="92" xfId="2" applyFont="1" applyBorder="1" applyAlignment="1">
      <alignment horizontal="right" vertical="center"/>
    </xf>
    <xf numFmtId="0" fontId="2" fillId="0" borderId="92" xfId="0" applyFont="1" applyBorder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0" fontId="12" fillId="0" borderId="36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77" xfId="0" applyFont="1" applyFill="1" applyBorder="1" applyAlignment="1">
      <alignment horizontal="center" vertical="center"/>
    </xf>
    <xf numFmtId="0" fontId="11" fillId="4" borderId="78" xfId="0" applyFont="1" applyFill="1" applyBorder="1" applyAlignment="1">
      <alignment horizontal="center" vertical="center"/>
    </xf>
    <xf numFmtId="196" fontId="2" fillId="5" borderId="5" xfId="2" applyNumberFormat="1" applyFont="1" applyFill="1" applyBorder="1" applyAlignment="1" applyProtection="1">
      <alignment horizontal="right" vertical="center"/>
    </xf>
    <xf numFmtId="196" fontId="2" fillId="5" borderId="3" xfId="2" applyNumberFormat="1" applyFont="1" applyFill="1" applyBorder="1" applyAlignment="1" applyProtection="1">
      <alignment horizontal="right" vertical="center"/>
    </xf>
    <xf numFmtId="0" fontId="11" fillId="4" borderId="34" xfId="0" applyFont="1" applyFill="1" applyBorder="1" applyAlignment="1">
      <alignment horizontal="center" vertical="center"/>
    </xf>
    <xf numFmtId="180" fontId="10" fillId="4" borderId="38" xfId="1" applyNumberFormat="1" applyFont="1" applyFill="1" applyBorder="1" applyAlignment="1" applyProtection="1">
      <alignment horizontal="center" vertical="center"/>
    </xf>
    <xf numFmtId="180" fontId="10" fillId="4" borderId="36" xfId="1" applyNumberFormat="1" applyFont="1" applyFill="1" applyBorder="1" applyAlignment="1" applyProtection="1">
      <alignment horizontal="center" vertical="center"/>
    </xf>
    <xf numFmtId="180" fontId="10" fillId="4" borderId="24" xfId="1" applyNumberFormat="1" applyFont="1" applyFill="1" applyBorder="1" applyAlignment="1" applyProtection="1">
      <alignment horizontal="center" vertical="center"/>
    </xf>
    <xf numFmtId="180" fontId="10" fillId="4" borderId="41" xfId="1" applyNumberFormat="1" applyFont="1" applyFill="1" applyBorder="1" applyAlignment="1" applyProtection="1">
      <alignment horizontal="center" vertical="center"/>
    </xf>
    <xf numFmtId="180" fontId="10" fillId="4" borderId="42" xfId="1" applyNumberFormat="1" applyFont="1" applyFill="1" applyBorder="1" applyAlignment="1" applyProtection="1">
      <alignment horizontal="center" vertical="center"/>
    </xf>
    <xf numFmtId="180" fontId="10" fillId="4" borderId="43" xfId="1" applyNumberFormat="1" applyFont="1" applyFill="1" applyBorder="1" applyAlignment="1" applyProtection="1">
      <alignment horizontal="center" vertical="center"/>
    </xf>
    <xf numFmtId="196" fontId="15" fillId="5" borderId="36" xfId="2" applyNumberFormat="1" applyFont="1" applyFill="1" applyBorder="1" applyAlignment="1" applyProtection="1">
      <alignment horizontal="right" vertical="center"/>
      <protection locked="0"/>
    </xf>
    <xf numFmtId="196" fontId="15" fillId="5" borderId="37" xfId="2" applyNumberFormat="1" applyFont="1" applyFill="1" applyBorder="1" applyAlignment="1" applyProtection="1">
      <alignment horizontal="right" vertical="center"/>
      <protection locked="0"/>
    </xf>
    <xf numFmtId="196" fontId="27" fillId="0" borderId="36" xfId="1" applyNumberFormat="1" applyFont="1" applyFill="1" applyBorder="1" applyAlignment="1" applyProtection="1">
      <alignment horizontal="right" vertical="center"/>
      <protection locked="0"/>
    </xf>
    <xf numFmtId="196" fontId="27" fillId="0" borderId="37" xfId="1" applyNumberFormat="1" applyFont="1" applyFill="1" applyBorder="1" applyAlignment="1" applyProtection="1">
      <alignment horizontal="right" vertical="center"/>
      <protection locked="0"/>
    </xf>
    <xf numFmtId="196" fontId="15" fillId="5" borderId="42" xfId="2" applyNumberFormat="1" applyFont="1" applyFill="1" applyBorder="1" applyAlignment="1" applyProtection="1">
      <alignment horizontal="right" vertical="center"/>
      <protection locked="0"/>
    </xf>
    <xf numFmtId="196" fontId="15" fillId="5" borderId="90" xfId="2" applyNumberFormat="1" applyFont="1" applyFill="1" applyBorder="1" applyAlignment="1" applyProtection="1">
      <alignment horizontal="right" vertical="center"/>
      <protection locked="0"/>
    </xf>
    <xf numFmtId="0" fontId="10" fillId="4" borderId="75" xfId="0" applyFont="1" applyFill="1" applyBorder="1" applyAlignment="1" applyProtection="1">
      <alignment horizontal="center" vertical="center" wrapText="1"/>
      <protection locked="0"/>
    </xf>
    <xf numFmtId="196" fontId="2" fillId="5" borderId="23" xfId="2" applyNumberFormat="1" applyFont="1" applyFill="1" applyBorder="1" applyAlignment="1" applyProtection="1">
      <alignment horizontal="right" vertical="center"/>
    </xf>
    <xf numFmtId="196" fontId="2" fillId="5" borderId="36" xfId="2" applyNumberFormat="1" applyFont="1" applyFill="1" applyBorder="1" applyAlignment="1" applyProtection="1">
      <alignment horizontal="right" vertical="center"/>
    </xf>
    <xf numFmtId="6" fontId="2" fillId="0" borderId="23" xfId="2" applyFont="1" applyFill="1" applyBorder="1" applyAlignment="1" applyProtection="1">
      <alignment horizontal="right" vertical="center"/>
      <protection locked="0"/>
    </xf>
    <xf numFmtId="6" fontId="2" fillId="0" borderId="36" xfId="2" applyFont="1" applyFill="1" applyBorder="1" applyAlignment="1" applyProtection="1">
      <alignment horizontal="right" vertical="center"/>
      <protection locked="0"/>
    </xf>
    <xf numFmtId="6" fontId="2" fillId="0" borderId="24" xfId="2" applyFont="1" applyFill="1" applyBorder="1" applyAlignment="1" applyProtection="1">
      <alignment horizontal="right" vertical="center"/>
      <protection locked="0"/>
    </xf>
    <xf numFmtId="196" fontId="28" fillId="5" borderId="23" xfId="2" applyNumberFormat="1" applyFont="1" applyFill="1" applyBorder="1" applyAlignment="1" applyProtection="1">
      <alignment horizontal="right" vertical="center"/>
    </xf>
    <xf numFmtId="196" fontId="28" fillId="5" borderId="36" xfId="2" applyNumberFormat="1" applyFont="1" applyFill="1" applyBorder="1" applyAlignment="1" applyProtection="1">
      <alignment horizontal="right" vertical="center"/>
    </xf>
    <xf numFmtId="178" fontId="10" fillId="0" borderId="25" xfId="1" applyNumberFormat="1" applyFont="1" applyFill="1" applyBorder="1" applyAlignment="1" applyProtection="1">
      <alignment horizontal="center" vertical="center"/>
    </xf>
    <xf numFmtId="178" fontId="10" fillId="0" borderId="21" xfId="1" applyNumberFormat="1" applyFont="1" applyFill="1" applyBorder="1" applyAlignment="1" applyProtection="1">
      <alignment horizontal="center" vertical="center"/>
    </xf>
    <xf numFmtId="178" fontId="10" fillId="0" borderId="39" xfId="1" applyNumberFormat="1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94" xfId="0" applyFont="1" applyFill="1" applyBorder="1" applyAlignment="1">
      <alignment horizontal="center" vertical="center"/>
    </xf>
    <xf numFmtId="9" fontId="29" fillId="0" borderId="20" xfId="1" applyNumberFormat="1" applyFont="1" applyFill="1" applyBorder="1" applyAlignment="1" applyProtection="1">
      <alignment horizontal="center" vertical="center" wrapText="1"/>
      <protection locked="0"/>
    </xf>
    <xf numFmtId="9" fontId="29" fillId="0" borderId="39" xfId="1" applyNumberFormat="1" applyFont="1" applyFill="1" applyBorder="1" applyAlignment="1" applyProtection="1">
      <alignment horizontal="center" vertical="center" wrapText="1"/>
      <protection locked="0"/>
    </xf>
    <xf numFmtId="9" fontId="29" fillId="0" borderId="13" xfId="1" applyNumberFormat="1" applyFont="1" applyFill="1" applyBorder="1" applyAlignment="1" applyProtection="1">
      <alignment horizontal="center" vertical="center" wrapText="1"/>
      <protection locked="0"/>
    </xf>
    <xf numFmtId="9" fontId="29" fillId="0" borderId="40" xfId="1" applyNumberFormat="1" applyFont="1" applyFill="1" applyBorder="1" applyAlignment="1" applyProtection="1">
      <alignment horizontal="center" vertical="center" wrapText="1"/>
      <protection locked="0"/>
    </xf>
    <xf numFmtId="9" fontId="29" fillId="0" borderId="81" xfId="1" applyNumberFormat="1" applyFont="1" applyFill="1" applyBorder="1" applyAlignment="1" applyProtection="1">
      <alignment horizontal="center" vertical="center" wrapText="1"/>
      <protection locked="0"/>
    </xf>
    <xf numFmtId="9" fontId="29" fillId="0" borderId="47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35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0" fillId="4" borderId="8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7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83" xfId="0" applyFont="1" applyFill="1" applyBorder="1" applyAlignment="1">
      <alignment horizontal="center" vertical="center"/>
    </xf>
    <xf numFmtId="0" fontId="2" fillId="0" borderId="74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22" fillId="4" borderId="32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2" fillId="4" borderId="77" xfId="0" applyFont="1" applyFill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10" fillId="4" borderId="38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194" fontId="25" fillId="4" borderId="0" xfId="0" applyNumberFormat="1" applyFont="1" applyFill="1" applyAlignment="1">
      <alignment horizontal="right" vertical="center"/>
    </xf>
    <xf numFmtId="193" fontId="7" fillId="0" borderId="1" xfId="0" applyNumberFormat="1" applyFont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89" fontId="7" fillId="4" borderId="21" xfId="0" applyNumberFormat="1" applyFont="1" applyFill="1" applyBorder="1" applyAlignment="1">
      <alignment horizontal="center" vertical="center"/>
    </xf>
    <xf numFmtId="14" fontId="5" fillId="0" borderId="88" xfId="0" applyNumberFormat="1" applyFont="1" applyBorder="1" applyAlignment="1" applyProtection="1">
      <alignment horizontal="center" vertical="center"/>
      <protection locked="0"/>
    </xf>
    <xf numFmtId="14" fontId="5" fillId="0" borderId="89" xfId="0" applyNumberFormat="1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0" borderId="51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8" fillId="0" borderId="75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16" fillId="4" borderId="25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39" xfId="0" applyFont="1" applyFill="1" applyBorder="1" applyAlignment="1">
      <alignment horizontal="left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horizontal="center" vertical="center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8" fillId="4" borderId="85" xfId="0" applyFont="1" applyFill="1" applyBorder="1" applyAlignment="1">
      <alignment horizontal="center" vertical="center"/>
    </xf>
    <xf numFmtId="0" fontId="8" fillId="4" borderId="88" xfId="0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/>
    </xf>
    <xf numFmtId="14" fontId="5" fillId="0" borderId="87" xfId="0" applyNumberFormat="1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97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24" fillId="0" borderId="46" xfId="3" applyNumberFormat="1" applyFill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0" fontId="8" fillId="0" borderId="80" xfId="0" applyFont="1" applyBorder="1" applyAlignment="1" applyProtection="1">
      <alignment horizontal="left" vertical="center"/>
      <protection locked="0"/>
    </xf>
    <xf numFmtId="187" fontId="9" fillId="4" borderId="0" xfId="0" applyNumberFormat="1" applyFont="1" applyFill="1" applyAlignment="1" applyProtection="1">
      <alignment horizontal="center" vertical="center"/>
      <protection locked="0"/>
    </xf>
    <xf numFmtId="6" fontId="8" fillId="0" borderId="44" xfId="2" applyFont="1" applyBorder="1" applyProtection="1">
      <alignment vertical="center"/>
      <protection locked="0"/>
    </xf>
    <xf numFmtId="6" fontId="8" fillId="0" borderId="42" xfId="2" applyFont="1" applyBorder="1" applyProtection="1">
      <alignment vertical="center"/>
      <protection locked="0"/>
    </xf>
    <xf numFmtId="6" fontId="8" fillId="0" borderId="43" xfId="2" applyFont="1" applyBorder="1" applyProtection="1">
      <alignment vertical="center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83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left" vertical="center"/>
      <protection locked="0"/>
    </xf>
    <xf numFmtId="0" fontId="10" fillId="4" borderId="79" xfId="0" applyFont="1" applyFill="1" applyBorder="1" applyAlignment="1">
      <alignment horizontal="center" vertical="center" wrapText="1"/>
    </xf>
    <xf numFmtId="0" fontId="10" fillId="4" borderId="79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10" borderId="98" xfId="0" applyFont="1" applyFill="1" applyBorder="1" applyAlignment="1">
      <alignment horizontal="left" vertical="center"/>
    </xf>
    <xf numFmtId="0" fontId="8" fillId="10" borderId="99" xfId="0" applyFont="1" applyFill="1" applyBorder="1" applyAlignment="1">
      <alignment horizontal="left" vertical="center"/>
    </xf>
    <xf numFmtId="0" fontId="8" fillId="10" borderId="100" xfId="0" applyFont="1" applyFill="1" applyBorder="1" applyAlignment="1">
      <alignment horizontal="left" vertical="center"/>
    </xf>
    <xf numFmtId="0" fontId="7" fillId="4" borderId="12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89" fontId="7" fillId="4" borderId="0" xfId="0" applyNumberFormat="1" applyFont="1" applyFill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10" borderId="115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0" borderId="12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192" fontId="25" fillId="4" borderId="0" xfId="0" applyNumberFormat="1" applyFont="1" applyFill="1" applyAlignment="1">
      <alignment horizontal="right" vertical="center"/>
    </xf>
    <xf numFmtId="193" fontId="7" fillId="0" borderId="98" xfId="0" applyNumberFormat="1" applyFont="1" applyBorder="1" applyAlignment="1">
      <alignment horizontal="center" vertical="center"/>
    </xf>
    <xf numFmtId="193" fontId="7" fillId="0" borderId="99" xfId="0" applyNumberFormat="1" applyFont="1" applyBorder="1" applyAlignment="1">
      <alignment horizontal="center" vertical="center"/>
    </xf>
    <xf numFmtId="193" fontId="7" fillId="0" borderId="100" xfId="0" applyNumberFormat="1" applyFont="1" applyBorder="1" applyAlignment="1">
      <alignment horizontal="center" vertical="center"/>
    </xf>
    <xf numFmtId="0" fontId="7" fillId="10" borderId="98" xfId="0" applyFont="1" applyFill="1" applyBorder="1" applyAlignment="1">
      <alignment horizontal="center" vertical="center"/>
    </xf>
    <xf numFmtId="0" fontId="7" fillId="10" borderId="99" xfId="0" applyFont="1" applyFill="1" applyBorder="1" applyAlignment="1">
      <alignment horizontal="center" vertical="center"/>
    </xf>
    <xf numFmtId="0" fontId="7" fillId="10" borderId="100" xfId="0" applyFont="1" applyFill="1" applyBorder="1" applyAlignment="1">
      <alignment horizontal="center" vertical="center"/>
    </xf>
    <xf numFmtId="14" fontId="5" fillId="10" borderId="98" xfId="0" applyNumberFormat="1" applyFont="1" applyFill="1" applyBorder="1" applyAlignment="1">
      <alignment horizontal="center" vertical="center"/>
    </xf>
    <xf numFmtId="14" fontId="5" fillId="10" borderId="99" xfId="0" applyNumberFormat="1" applyFont="1" applyFill="1" applyBorder="1" applyAlignment="1">
      <alignment horizontal="center" vertical="center"/>
    </xf>
    <xf numFmtId="14" fontId="5" fillId="10" borderId="100" xfId="0" applyNumberFormat="1" applyFont="1" applyFill="1" applyBorder="1" applyAlignment="1">
      <alignment horizontal="center" vertical="center"/>
    </xf>
    <xf numFmtId="0" fontId="22" fillId="4" borderId="101" xfId="0" applyFont="1" applyFill="1" applyBorder="1" applyAlignment="1">
      <alignment horizontal="center" vertical="center"/>
    </xf>
    <xf numFmtId="0" fontId="22" fillId="4" borderId="102" xfId="0" applyFont="1" applyFill="1" applyBorder="1" applyAlignment="1">
      <alignment horizontal="center" vertical="center"/>
    </xf>
    <xf numFmtId="0" fontId="22" fillId="4" borderId="109" xfId="0" applyFont="1" applyFill="1" applyBorder="1" applyAlignment="1">
      <alignment horizontal="center" vertical="center"/>
    </xf>
    <xf numFmtId="0" fontId="10" fillId="4" borderId="110" xfId="0" applyFont="1" applyFill="1" applyBorder="1" applyAlignment="1">
      <alignment horizontal="center" vertical="center" wrapText="1"/>
    </xf>
    <xf numFmtId="0" fontId="10" fillId="4" borderId="111" xfId="0" applyFont="1" applyFill="1" applyBorder="1" applyAlignment="1">
      <alignment horizontal="center" vertical="center" wrapText="1"/>
    </xf>
    <xf numFmtId="0" fontId="10" fillId="4" borderId="112" xfId="0" applyFont="1" applyFill="1" applyBorder="1" applyAlignment="1">
      <alignment horizontal="center" vertical="center" wrapText="1"/>
    </xf>
    <xf numFmtId="0" fontId="2" fillId="10" borderId="113" xfId="0" applyFont="1" applyFill="1" applyBorder="1" applyAlignment="1">
      <alignment horizontal="center" vertical="center" wrapText="1"/>
    </xf>
    <xf numFmtId="0" fontId="2" fillId="10" borderId="111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10" fillId="4" borderId="111" xfId="0" applyFont="1" applyFill="1" applyBorder="1" applyAlignment="1">
      <alignment horizontal="center" vertical="center"/>
    </xf>
    <xf numFmtId="0" fontId="10" fillId="4" borderId="112" xfId="0" applyFont="1" applyFill="1" applyBorder="1" applyAlignment="1">
      <alignment horizontal="center" vertical="center"/>
    </xf>
    <xf numFmtId="0" fontId="10" fillId="4" borderId="114" xfId="0" applyFont="1" applyFill="1" applyBorder="1" applyAlignment="1">
      <alignment horizontal="center" vertical="center"/>
    </xf>
    <xf numFmtId="0" fontId="10" fillId="4" borderId="116" xfId="0" applyFont="1" applyFill="1" applyBorder="1" applyAlignment="1">
      <alignment horizontal="center" vertical="center"/>
    </xf>
    <xf numFmtId="0" fontId="10" fillId="4" borderId="115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left" vertical="center"/>
    </xf>
    <xf numFmtId="0" fontId="8" fillId="10" borderId="36" xfId="0" applyFont="1" applyFill="1" applyBorder="1" applyAlignment="1">
      <alignment horizontal="left" vertical="center"/>
    </xf>
    <xf numFmtId="0" fontId="8" fillId="10" borderId="37" xfId="0" applyFont="1" applyFill="1" applyBorder="1" applyAlignment="1">
      <alignment horizontal="left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118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116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left" vertical="center"/>
    </xf>
    <xf numFmtId="0" fontId="8" fillId="10" borderId="26" xfId="0" applyFont="1" applyFill="1" applyBorder="1" applyAlignment="1">
      <alignment horizontal="left" vertical="center"/>
    </xf>
    <xf numFmtId="0" fontId="10" fillId="4" borderId="119" xfId="0" applyFont="1" applyFill="1" applyBorder="1" applyAlignment="1">
      <alignment horizontal="center" vertical="center" wrapText="1"/>
    </xf>
    <xf numFmtId="0" fontId="10" fillId="4" borderId="115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left" vertical="center" wrapText="1"/>
    </xf>
    <xf numFmtId="0" fontId="8" fillId="10" borderId="26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19" xfId="0" applyFont="1" applyFill="1" applyBorder="1" applyAlignment="1">
      <alignment horizontal="left" vertical="center" wrapText="1"/>
    </xf>
    <xf numFmtId="0" fontId="10" fillId="4" borderId="122" xfId="0" applyFont="1" applyFill="1" applyBorder="1" applyAlignment="1">
      <alignment horizontal="center" vertical="center" wrapText="1"/>
    </xf>
    <xf numFmtId="0" fontId="10" fillId="4" borderId="107" xfId="0" applyFont="1" applyFill="1" applyBorder="1" applyAlignment="1">
      <alignment horizontal="center" vertical="center" wrapText="1"/>
    </xf>
    <xf numFmtId="0" fontId="10" fillId="4" borderId="108" xfId="0" applyFont="1" applyFill="1" applyBorder="1" applyAlignment="1">
      <alignment horizontal="center" vertical="center" wrapText="1"/>
    </xf>
    <xf numFmtId="0" fontId="16" fillId="4" borderId="118" xfId="0" applyFont="1" applyFill="1" applyBorder="1" applyAlignment="1">
      <alignment horizontal="left" vertical="center"/>
    </xf>
    <xf numFmtId="0" fontId="16" fillId="10" borderId="18" xfId="0" applyFont="1" applyFill="1" applyBorder="1" applyAlignment="1">
      <alignment horizontal="left" vertical="center" wrapText="1"/>
    </xf>
    <xf numFmtId="0" fontId="16" fillId="10" borderId="16" xfId="0" applyFont="1" applyFill="1" applyBorder="1" applyAlignment="1">
      <alignment horizontal="left" vertical="center" wrapText="1"/>
    </xf>
    <xf numFmtId="0" fontId="16" fillId="10" borderId="116" xfId="0" applyFont="1" applyFill="1" applyBorder="1" applyAlignment="1">
      <alignment horizontal="left" vertical="center" wrapText="1"/>
    </xf>
    <xf numFmtId="0" fontId="10" fillId="4" borderId="119" xfId="0" applyFont="1" applyFill="1" applyBorder="1" applyAlignment="1">
      <alignment horizontal="center" vertical="center"/>
    </xf>
    <xf numFmtId="190" fontId="8" fillId="10" borderId="36" xfId="0" applyNumberFormat="1" applyFont="1" applyFill="1" applyBorder="1" applyAlignment="1">
      <alignment horizontal="left" vertical="center"/>
    </xf>
    <xf numFmtId="190" fontId="8" fillId="10" borderId="37" xfId="0" applyNumberFormat="1" applyFont="1" applyFill="1" applyBorder="1" applyAlignment="1">
      <alignment horizontal="left" vertical="center"/>
    </xf>
    <xf numFmtId="0" fontId="2" fillId="10" borderId="25" xfId="0" applyFont="1" applyFill="1" applyBorder="1" applyAlignment="1">
      <alignment horizontal="left" vertical="center" shrinkToFit="1"/>
    </xf>
    <xf numFmtId="0" fontId="2" fillId="10" borderId="21" xfId="0" applyFont="1" applyFill="1" applyBorder="1" applyAlignment="1">
      <alignment horizontal="left" vertical="center" shrinkToFit="1"/>
    </xf>
    <xf numFmtId="0" fontId="2" fillId="10" borderId="118" xfId="0" applyFont="1" applyFill="1" applyBorder="1" applyAlignment="1">
      <alignment horizontal="left" vertical="center" shrinkToFit="1"/>
    </xf>
    <xf numFmtId="0" fontId="2" fillId="10" borderId="123" xfId="0" applyFont="1" applyFill="1" applyBorder="1" applyAlignment="1">
      <alignment horizontal="left" vertical="center" shrinkToFit="1"/>
    </xf>
    <xf numFmtId="0" fontId="2" fillId="10" borderId="120" xfId="0" applyFont="1" applyFill="1" applyBorder="1" applyAlignment="1">
      <alignment horizontal="left" vertical="center" shrinkToFit="1"/>
    </xf>
    <xf numFmtId="0" fontId="2" fillId="10" borderId="124" xfId="0" applyFont="1" applyFill="1" applyBorder="1" applyAlignment="1">
      <alignment horizontal="left" vertical="center" shrinkToFit="1"/>
    </xf>
    <xf numFmtId="0" fontId="10" fillId="4" borderId="106" xfId="0" applyFont="1" applyFill="1" applyBorder="1" applyAlignment="1">
      <alignment horizontal="center" vertical="center" wrapText="1"/>
    </xf>
    <xf numFmtId="190" fontId="24" fillId="10" borderId="120" xfId="3" applyNumberFormat="1" applyFill="1" applyBorder="1" applyAlignment="1">
      <alignment horizontal="left" vertical="center"/>
    </xf>
    <xf numFmtId="190" fontId="8" fillId="10" borderId="120" xfId="0" applyNumberFormat="1" applyFont="1" applyFill="1" applyBorder="1" applyAlignment="1">
      <alignment horizontal="left" vertical="center"/>
    </xf>
    <xf numFmtId="190" fontId="8" fillId="10" borderId="121" xfId="0" applyNumberFormat="1" applyFont="1" applyFill="1" applyBorder="1" applyAlignment="1">
      <alignment horizontal="left" vertical="center"/>
    </xf>
    <xf numFmtId="0" fontId="10" fillId="4" borderId="117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left" vertical="center"/>
    </xf>
    <xf numFmtId="0" fontId="8" fillId="10" borderId="14" xfId="0" applyFont="1" applyFill="1" applyBorder="1" applyAlignment="1">
      <alignment horizontal="left" vertical="center"/>
    </xf>
    <xf numFmtId="0" fontId="7" fillId="10" borderId="22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178" fontId="8" fillId="0" borderId="51" xfId="0" applyNumberFormat="1" applyFont="1" applyBorder="1">
      <alignment vertical="center"/>
    </xf>
    <xf numFmtId="178" fontId="8" fillId="0" borderId="33" xfId="0" applyNumberFormat="1" applyFont="1" applyBorder="1">
      <alignment vertical="center"/>
    </xf>
    <xf numFmtId="178" fontId="8" fillId="0" borderId="52" xfId="0" applyNumberFormat="1" applyFont="1" applyBorder="1">
      <alignment vertical="center"/>
    </xf>
    <xf numFmtId="178" fontId="13" fillId="5" borderId="74" xfId="1" applyNumberFormat="1" applyFont="1" applyFill="1" applyBorder="1" applyAlignment="1" applyProtection="1">
      <alignment vertical="center"/>
    </xf>
    <xf numFmtId="178" fontId="13" fillId="5" borderId="49" xfId="1" applyNumberFormat="1" applyFont="1" applyFill="1" applyBorder="1" applyAlignment="1" applyProtection="1">
      <alignment vertical="center"/>
    </xf>
    <xf numFmtId="178" fontId="13" fillId="5" borderId="75" xfId="1" applyNumberFormat="1" applyFont="1" applyFill="1" applyBorder="1" applyAlignment="1" applyProtection="1">
      <alignment vertical="center"/>
    </xf>
    <xf numFmtId="178" fontId="13" fillId="5" borderId="45" xfId="1" applyNumberFormat="1" applyFont="1" applyFill="1" applyBorder="1" applyAlignment="1" applyProtection="1">
      <alignment vertical="center"/>
    </xf>
    <xf numFmtId="178" fontId="13" fillId="5" borderId="46" xfId="1" applyNumberFormat="1" applyFont="1" applyFill="1" applyBorder="1" applyAlignment="1" applyProtection="1">
      <alignment vertical="center"/>
    </xf>
    <xf numFmtId="178" fontId="13" fillId="5" borderId="47" xfId="1" applyNumberFormat="1" applyFont="1" applyFill="1" applyBorder="1" applyAlignment="1" applyProtection="1">
      <alignment vertical="center"/>
    </xf>
    <xf numFmtId="178" fontId="8" fillId="0" borderId="44" xfId="0" applyNumberFormat="1" applyFont="1" applyBorder="1">
      <alignment vertical="center"/>
    </xf>
    <xf numFmtId="178" fontId="8" fillId="0" borderId="42" xfId="0" applyNumberFormat="1" applyFont="1" applyBorder="1">
      <alignment vertical="center"/>
    </xf>
    <xf numFmtId="178" fontId="8" fillId="0" borderId="43" xfId="0" applyNumberFormat="1" applyFont="1" applyBorder="1">
      <alignment vertical="center"/>
    </xf>
    <xf numFmtId="0" fontId="10" fillId="4" borderId="74" xfId="0" applyFont="1" applyFill="1" applyBorder="1" applyAlignment="1">
      <alignment horizontal="center" vertical="center" shrinkToFit="1"/>
    </xf>
    <xf numFmtId="0" fontId="10" fillId="4" borderId="49" xfId="0" applyFont="1" applyFill="1" applyBorder="1" applyAlignment="1">
      <alignment horizontal="center" vertical="center" shrinkToFit="1"/>
    </xf>
    <xf numFmtId="0" fontId="10" fillId="4" borderId="50" xfId="0" applyFont="1" applyFill="1" applyBorder="1" applyAlignment="1">
      <alignment horizontal="center" vertical="center" shrinkToFit="1"/>
    </xf>
    <xf numFmtId="9" fontId="10" fillId="4" borderId="82" xfId="1" applyNumberFormat="1" applyFont="1" applyFill="1" applyBorder="1" applyAlignment="1" applyProtection="1">
      <alignment horizontal="center" vertical="center" wrapText="1"/>
    </xf>
    <xf numFmtId="9" fontId="10" fillId="4" borderId="75" xfId="1" applyNumberFormat="1" applyFont="1" applyFill="1" applyBorder="1" applyAlignment="1" applyProtection="1">
      <alignment horizontal="center" vertical="center" wrapText="1"/>
    </xf>
    <xf numFmtId="0" fontId="10" fillId="4" borderId="134" xfId="0" applyFont="1" applyFill="1" applyBorder="1" applyAlignment="1" applyProtection="1">
      <alignment horizontal="center" vertical="center"/>
      <protection locked="0"/>
    </xf>
    <xf numFmtId="180" fontId="10" fillId="10" borderId="102" xfId="1" applyNumberFormat="1" applyFont="1" applyFill="1" applyBorder="1" applyAlignment="1" applyProtection="1">
      <alignment vertical="center"/>
      <protection locked="0"/>
    </xf>
    <xf numFmtId="180" fontId="10" fillId="10" borderId="103" xfId="1" applyNumberFormat="1" applyFont="1" applyFill="1" applyBorder="1" applyAlignment="1" applyProtection="1">
      <alignment vertical="center"/>
      <protection locked="0"/>
    </xf>
    <xf numFmtId="180" fontId="10" fillId="10" borderId="104" xfId="1" applyNumberFormat="1" applyFont="1" applyFill="1" applyBorder="1" applyAlignment="1" applyProtection="1">
      <alignment vertical="center"/>
      <protection locked="0"/>
    </xf>
    <xf numFmtId="180" fontId="10" fillId="10" borderId="105" xfId="1" applyNumberFormat="1" applyFont="1" applyFill="1" applyBorder="1" applyAlignment="1" applyProtection="1">
      <alignment vertical="center"/>
      <protection locked="0"/>
    </xf>
    <xf numFmtId="180" fontId="10" fillId="5" borderId="36" xfId="1" applyNumberFormat="1" applyFont="1" applyFill="1" applyBorder="1" applyAlignment="1" applyProtection="1">
      <alignment vertical="center"/>
    </xf>
    <xf numFmtId="6" fontId="10" fillId="5" borderId="98" xfId="2" applyFont="1" applyFill="1" applyBorder="1" applyAlignment="1">
      <alignment horizontal="center" vertical="center"/>
    </xf>
    <xf numFmtId="6" fontId="10" fillId="5" borderId="99" xfId="2" applyFont="1" applyFill="1" applyBorder="1" applyAlignment="1">
      <alignment horizontal="center" vertical="center"/>
    </xf>
    <xf numFmtId="9" fontId="21" fillId="0" borderId="128" xfId="1" applyNumberFormat="1" applyFont="1" applyFill="1" applyBorder="1" applyAlignment="1" applyProtection="1">
      <alignment horizontal="center" vertical="center" wrapText="1"/>
      <protection locked="0"/>
    </xf>
    <xf numFmtId="9" fontId="21" fillId="0" borderId="129" xfId="1" applyNumberFormat="1" applyFont="1" applyFill="1" applyBorder="1" applyAlignment="1" applyProtection="1">
      <alignment horizontal="center" vertical="center" wrapText="1"/>
      <protection locked="0"/>
    </xf>
    <xf numFmtId="9" fontId="21" fillId="0" borderId="130" xfId="1" applyNumberFormat="1" applyFont="1" applyFill="1" applyBorder="1" applyAlignment="1" applyProtection="1">
      <alignment horizontal="center" vertical="center" wrapText="1"/>
      <protection locked="0"/>
    </xf>
    <xf numFmtId="9" fontId="21" fillId="0" borderId="131" xfId="1" applyNumberFormat="1" applyFont="1" applyFill="1" applyBorder="1" applyAlignment="1" applyProtection="1">
      <alignment horizontal="center" vertical="center" wrapText="1"/>
      <protection locked="0"/>
    </xf>
    <xf numFmtId="9" fontId="21" fillId="0" borderId="132" xfId="1" applyNumberFormat="1" applyFont="1" applyFill="1" applyBorder="1" applyAlignment="1" applyProtection="1">
      <alignment horizontal="center" vertical="center" wrapText="1"/>
      <protection locked="0"/>
    </xf>
    <xf numFmtId="9" fontId="21" fillId="0" borderId="133" xfId="1" applyNumberFormat="1" applyFont="1" applyFill="1" applyBorder="1" applyAlignment="1" applyProtection="1">
      <alignment horizontal="center" vertical="center" wrapText="1"/>
      <protection locked="0"/>
    </xf>
    <xf numFmtId="180" fontId="10" fillId="10" borderId="139" xfId="1" applyNumberFormat="1" applyFont="1" applyFill="1" applyBorder="1" applyAlignment="1" applyProtection="1">
      <alignment vertical="center"/>
      <protection locked="0"/>
    </xf>
    <xf numFmtId="180" fontId="10" fillId="10" borderId="140" xfId="1" applyNumberFormat="1" applyFont="1" applyFill="1" applyBorder="1" applyAlignment="1" applyProtection="1">
      <alignment vertical="center"/>
      <protection locked="0"/>
    </xf>
    <xf numFmtId="180" fontId="10" fillId="10" borderId="141" xfId="1" applyNumberFormat="1" applyFont="1" applyFill="1" applyBorder="1" applyAlignment="1" applyProtection="1">
      <alignment vertical="center"/>
      <protection locked="0"/>
    </xf>
    <xf numFmtId="180" fontId="10" fillId="10" borderId="142" xfId="1" applyNumberFormat="1" applyFont="1" applyFill="1" applyBorder="1" applyAlignment="1" applyProtection="1">
      <alignment vertical="center"/>
      <protection locked="0"/>
    </xf>
    <xf numFmtId="180" fontId="10" fillId="10" borderId="143" xfId="1" applyNumberFormat="1" applyFont="1" applyFill="1" applyBorder="1" applyAlignment="1" applyProtection="1">
      <alignment vertical="center"/>
      <protection locked="0"/>
    </xf>
    <xf numFmtId="180" fontId="10" fillId="10" borderId="0" xfId="1" applyNumberFormat="1" applyFont="1" applyFill="1" applyBorder="1" applyAlignment="1" applyProtection="1">
      <alignment horizontal="center" vertical="center"/>
    </xf>
    <xf numFmtId="0" fontId="10" fillId="4" borderId="135" xfId="0" applyFont="1" applyFill="1" applyBorder="1" applyAlignment="1">
      <alignment horizontal="center" vertical="center"/>
    </xf>
    <xf numFmtId="180" fontId="10" fillId="5" borderId="120" xfId="1" applyNumberFormat="1" applyFont="1" applyFill="1" applyBorder="1" applyAlignment="1" applyProtection="1">
      <alignment vertical="center"/>
    </xf>
    <xf numFmtId="180" fontId="10" fillId="5" borderId="138" xfId="1" applyNumberFormat="1" applyFont="1" applyFill="1" applyBorder="1" applyAlignment="1" applyProtection="1">
      <alignment vertical="center"/>
    </xf>
    <xf numFmtId="180" fontId="10" fillId="5" borderId="123" xfId="1" applyNumberFormat="1" applyFont="1" applyFill="1" applyBorder="1" applyAlignment="1" applyProtection="1">
      <alignment vertical="center"/>
    </xf>
    <xf numFmtId="180" fontId="10" fillId="5" borderId="136" xfId="1" applyNumberFormat="1" applyFont="1" applyFill="1" applyBorder="1" applyAlignment="1" applyProtection="1">
      <alignment vertical="center"/>
    </xf>
    <xf numFmtId="180" fontId="10" fillId="5" borderId="42" xfId="1" applyNumberFormat="1" applyFont="1" applyFill="1" applyBorder="1" applyAlignment="1" applyProtection="1">
      <alignment vertical="center"/>
    </xf>
    <xf numFmtId="180" fontId="10" fillId="5" borderId="137" xfId="1" applyNumberFormat="1" applyFont="1" applyFill="1" applyBorder="1" applyAlignment="1" applyProtection="1">
      <alignment vertical="center"/>
    </xf>
    <xf numFmtId="180" fontId="10" fillId="5" borderId="98" xfId="1" applyNumberFormat="1" applyFont="1" applyFill="1" applyBorder="1" applyAlignment="1" applyProtection="1">
      <alignment horizontal="center" vertical="center"/>
    </xf>
    <xf numFmtId="180" fontId="10" fillId="5" borderId="99" xfId="1" applyNumberFormat="1" applyFont="1" applyFill="1" applyBorder="1" applyAlignment="1" applyProtection="1">
      <alignment horizontal="center" vertical="center"/>
    </xf>
    <xf numFmtId="178" fontId="10" fillId="0" borderId="23" xfId="0" applyNumberFormat="1" applyFont="1" applyBorder="1" applyAlignment="1" applyProtection="1">
      <alignment horizontal="center" vertical="center" wrapText="1"/>
      <protection locked="0"/>
    </xf>
    <xf numFmtId="178" fontId="10" fillId="0" borderId="36" xfId="0" applyNumberFormat="1" applyFont="1" applyBorder="1" applyAlignment="1" applyProtection="1">
      <alignment horizontal="center" vertical="center" wrapText="1"/>
      <protection locked="0"/>
    </xf>
    <xf numFmtId="178" fontId="10" fillId="0" borderId="24" xfId="0" applyNumberFormat="1" applyFont="1" applyBorder="1" applyAlignment="1" applyProtection="1">
      <alignment horizontal="center" vertical="center" wrapText="1"/>
      <protection locked="0"/>
    </xf>
    <xf numFmtId="178" fontId="10" fillId="0" borderId="23" xfId="1" applyNumberFormat="1" applyFont="1" applyFill="1" applyBorder="1" applyAlignment="1" applyProtection="1">
      <alignment horizontal="center" vertical="center"/>
      <protection locked="0"/>
    </xf>
    <xf numFmtId="178" fontId="10" fillId="0" borderId="36" xfId="1" applyNumberFormat="1" applyFont="1" applyFill="1" applyBorder="1" applyAlignment="1" applyProtection="1">
      <alignment horizontal="center" vertical="center"/>
      <protection locked="0"/>
    </xf>
    <xf numFmtId="178" fontId="10" fillId="0" borderId="24" xfId="1" applyNumberFormat="1" applyFont="1" applyFill="1" applyBorder="1" applyAlignment="1" applyProtection="1">
      <alignment horizontal="center" vertical="center"/>
      <protection locked="0"/>
    </xf>
    <xf numFmtId="178" fontId="2" fillId="5" borderId="5" xfId="1" applyNumberFormat="1" applyFont="1" applyFill="1" applyBorder="1" applyAlignment="1" applyProtection="1">
      <alignment vertical="center"/>
    </xf>
    <xf numFmtId="178" fontId="2" fillId="5" borderId="3" xfId="1" applyNumberFormat="1" applyFont="1" applyFill="1" applyBorder="1" applyAlignment="1" applyProtection="1">
      <alignment vertical="center"/>
    </xf>
    <xf numFmtId="178" fontId="2" fillId="5" borderId="23" xfId="1" applyNumberFormat="1" applyFont="1" applyFill="1" applyBorder="1" applyAlignment="1" applyProtection="1">
      <alignment vertical="center"/>
    </xf>
    <xf numFmtId="178" fontId="2" fillId="5" borderId="36" xfId="1" applyNumberFormat="1" applyFont="1" applyFill="1" applyBorder="1" applyAlignment="1" applyProtection="1">
      <alignment vertical="center"/>
    </xf>
    <xf numFmtId="178" fontId="2" fillId="5" borderId="44" xfId="1" applyNumberFormat="1" applyFont="1" applyFill="1" applyBorder="1" applyAlignment="1" applyProtection="1">
      <alignment vertical="center"/>
    </xf>
    <xf numFmtId="178" fontId="2" fillId="5" borderId="42" xfId="1" applyNumberFormat="1" applyFont="1" applyFill="1" applyBorder="1" applyAlignment="1" applyProtection="1">
      <alignment vertical="center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10" borderId="15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6" fontId="10" fillId="4" borderId="11" xfId="2" applyFont="1" applyFill="1" applyBorder="1" applyAlignment="1">
      <alignment horizontal="center" vertical="center"/>
    </xf>
    <xf numFmtId="186" fontId="10" fillId="4" borderId="11" xfId="0" applyNumberFormat="1" applyFont="1" applyFill="1" applyBorder="1" applyAlignment="1">
      <alignment horizontal="center" vertical="center"/>
    </xf>
    <xf numFmtId="197" fontId="10" fillId="11" borderId="96" xfId="0" applyNumberFormat="1" applyFont="1" applyFill="1" applyBorder="1" applyAlignment="1" applyProtection="1">
      <alignment horizontal="center" vertical="center"/>
      <protection locked="0"/>
    </xf>
    <xf numFmtId="197" fontId="10" fillId="11" borderId="67" xfId="0" applyNumberFormat="1" applyFont="1" applyFill="1" applyBorder="1" applyAlignment="1" applyProtection="1">
      <alignment horizontal="center" vertical="center"/>
      <protection locked="0"/>
    </xf>
    <xf numFmtId="197" fontId="10" fillId="6" borderId="84" xfId="0" applyNumberFormat="1" applyFont="1" applyFill="1" applyBorder="1" applyAlignment="1">
      <alignment horizontal="center" vertical="center"/>
    </xf>
    <xf numFmtId="197" fontId="10" fillId="6" borderId="69" xfId="0" applyNumberFormat="1" applyFont="1" applyFill="1" applyBorder="1" applyAlignment="1">
      <alignment horizontal="center" vertical="center"/>
    </xf>
    <xf numFmtId="185" fontId="10" fillId="6" borderId="64" xfId="0" applyNumberFormat="1" applyFont="1" applyFill="1" applyBorder="1" applyAlignment="1">
      <alignment horizontal="center" vertical="center"/>
    </xf>
    <xf numFmtId="185" fontId="10" fillId="6" borderId="96" xfId="0" applyNumberFormat="1" applyFont="1" applyFill="1" applyBorder="1" applyAlignment="1">
      <alignment horizontal="center" vertical="center"/>
    </xf>
    <xf numFmtId="186" fontId="10" fillId="6" borderId="68" xfId="0" applyNumberFormat="1" applyFont="1" applyFill="1" applyBorder="1" applyAlignment="1">
      <alignment horizontal="center" vertical="center"/>
    </xf>
    <xf numFmtId="186" fontId="10" fillId="6" borderId="84" xfId="0" applyNumberFormat="1" applyFont="1" applyFill="1" applyBorder="1" applyAlignment="1">
      <alignment horizontal="center" vertical="center"/>
    </xf>
    <xf numFmtId="0" fontId="10" fillId="0" borderId="36" xfId="1" applyNumberFormat="1" applyFont="1" applyBorder="1" applyAlignment="1" applyProtection="1">
      <alignment horizontal="center" vertical="center" shrinkToFit="1"/>
      <protection locked="0"/>
    </xf>
    <xf numFmtId="0" fontId="10" fillId="0" borderId="37" xfId="1" applyNumberFormat="1" applyFont="1" applyBorder="1" applyAlignment="1" applyProtection="1">
      <alignment horizontal="center" vertical="center" shrinkToFit="1"/>
      <protection locked="0"/>
    </xf>
    <xf numFmtId="0" fontId="10" fillId="0" borderId="3" xfId="1" applyNumberFormat="1" applyFont="1" applyBorder="1" applyAlignment="1" applyProtection="1">
      <alignment horizontal="center" vertical="center"/>
      <protection locked="0"/>
    </xf>
    <xf numFmtId="0" fontId="10" fillId="0" borderId="6" xfId="1" applyNumberFormat="1" applyFont="1" applyBorder="1" applyAlignment="1" applyProtection="1">
      <alignment horizontal="center" vertical="center"/>
      <protection locked="0"/>
    </xf>
    <xf numFmtId="184" fontId="10" fillId="0" borderId="35" xfId="0" applyNumberFormat="1" applyFont="1" applyBorder="1" applyAlignment="1" applyProtection="1">
      <alignment horizontal="center" vertical="center"/>
      <protection locked="0"/>
    </xf>
    <xf numFmtId="184" fontId="10" fillId="0" borderId="24" xfId="0" applyNumberFormat="1" applyFont="1" applyBorder="1" applyAlignment="1" applyProtection="1">
      <alignment horizontal="center" vertical="center"/>
      <protection locked="0"/>
    </xf>
    <xf numFmtId="184" fontId="10" fillId="0" borderId="7" xfId="0" applyNumberFormat="1" applyFont="1" applyBorder="1" applyAlignment="1" applyProtection="1">
      <alignment horizontal="center" vertical="center"/>
      <protection locked="0"/>
    </xf>
    <xf numFmtId="184" fontId="10" fillId="0" borderId="9" xfId="0" applyNumberFormat="1" applyFont="1" applyBorder="1" applyAlignment="1" applyProtection="1">
      <alignment horizontal="center" vertical="center"/>
      <protection locked="0"/>
    </xf>
    <xf numFmtId="0" fontId="19" fillId="4" borderId="0" xfId="0" applyFont="1" applyFill="1" applyAlignment="1">
      <alignment horizontal="right" vertical="center"/>
    </xf>
    <xf numFmtId="176" fontId="5" fillId="2" borderId="0" xfId="0" applyNumberFormat="1" applyFont="1" applyFill="1" applyAlignment="1">
      <alignment horizontal="left" vertical="center"/>
    </xf>
    <xf numFmtId="0" fontId="7" fillId="4" borderId="57" xfId="0" applyFont="1" applyFill="1" applyBorder="1" applyAlignment="1">
      <alignment horizontal="distributed" vertical="center"/>
    </xf>
    <xf numFmtId="0" fontId="7" fillId="4" borderId="58" xfId="0" applyFont="1" applyFill="1" applyBorder="1" applyAlignment="1">
      <alignment horizontal="distributed" vertical="center"/>
    </xf>
    <xf numFmtId="195" fontId="7" fillId="4" borderId="31" xfId="0" applyNumberFormat="1" applyFont="1" applyFill="1" applyBorder="1" applyAlignment="1">
      <alignment horizontal="center" vertical="center" shrinkToFit="1"/>
    </xf>
    <xf numFmtId="195" fontId="7" fillId="4" borderId="1" xfId="0" applyNumberFormat="1" applyFont="1" applyFill="1" applyBorder="1" applyAlignment="1">
      <alignment horizontal="center" vertical="center" shrinkToFit="1"/>
    </xf>
    <xf numFmtId="191" fontId="7" fillId="4" borderId="59" xfId="0" applyNumberFormat="1" applyFont="1" applyFill="1" applyBorder="1" applyAlignment="1">
      <alignment horizontal="left" vertical="center"/>
    </xf>
    <xf numFmtId="191" fontId="7" fillId="4" borderId="60" xfId="0" applyNumberFormat="1" applyFont="1" applyFill="1" applyBorder="1" applyAlignment="1">
      <alignment horizontal="left" vertical="center"/>
    </xf>
    <xf numFmtId="191" fontId="7" fillId="4" borderId="61" xfId="0" applyNumberFormat="1" applyFont="1" applyFill="1" applyBorder="1" applyAlignment="1">
      <alignment horizontal="left" vertical="center"/>
    </xf>
    <xf numFmtId="199" fontId="7" fillId="4" borderId="31" xfId="0" applyNumberFormat="1" applyFont="1" applyFill="1" applyBorder="1" applyAlignment="1">
      <alignment horizontal="center" vertical="center"/>
    </xf>
    <xf numFmtId="199" fontId="7" fillId="4" borderId="1" xfId="0" applyNumberFormat="1" applyFont="1" applyFill="1" applyBorder="1" applyAlignment="1">
      <alignment horizontal="center" vertical="center"/>
    </xf>
    <xf numFmtId="199" fontId="7" fillId="4" borderId="29" xfId="0" applyNumberFormat="1" applyFont="1" applyFill="1" applyBorder="1" applyAlignment="1">
      <alignment horizontal="center" vertical="center"/>
    </xf>
    <xf numFmtId="194" fontId="18" fillId="4" borderId="1" xfId="0" applyNumberFormat="1" applyFont="1" applyFill="1" applyBorder="1" applyAlignment="1">
      <alignment horizontal="right" vertical="center"/>
    </xf>
    <xf numFmtId="0" fontId="10" fillId="8" borderId="60" xfId="0" applyFont="1" applyFill="1" applyBorder="1" applyAlignment="1">
      <alignment horizontal="center" vertical="center"/>
    </xf>
    <xf numFmtId="0" fontId="10" fillId="8" borderId="61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/>
    </xf>
    <xf numFmtId="0" fontId="10" fillId="9" borderId="57" xfId="0" applyFont="1" applyFill="1" applyBorder="1" applyAlignment="1">
      <alignment horizontal="center" vertical="center"/>
    </xf>
    <xf numFmtId="0" fontId="10" fillId="9" borderId="60" xfId="0" applyFont="1" applyFill="1" applyBorder="1" applyAlignment="1">
      <alignment horizontal="center" vertic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6" fontId="10" fillId="6" borderId="57" xfId="2" applyFont="1" applyFill="1" applyBorder="1" applyAlignment="1">
      <alignment horizontal="center" vertical="center"/>
    </xf>
    <xf numFmtId="6" fontId="10" fillId="6" borderId="60" xfId="2" applyFont="1" applyFill="1" applyBorder="1" applyAlignment="1">
      <alignment horizontal="center" vertical="center"/>
    </xf>
    <xf numFmtId="6" fontId="10" fillId="6" borderId="61" xfId="2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11" fillId="4" borderId="58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84" fontId="10" fillId="0" borderId="2" xfId="0" applyNumberFormat="1" applyFont="1" applyBorder="1" applyAlignment="1" applyProtection="1">
      <alignment horizontal="center" vertical="center"/>
      <protection locked="0"/>
    </xf>
    <xf numFmtId="184" fontId="10" fillId="0" borderId="4" xfId="0" applyNumberFormat="1" applyFont="1" applyBorder="1" applyAlignment="1" applyProtection="1">
      <alignment horizontal="center" vertical="center"/>
      <protection locked="0"/>
    </xf>
    <xf numFmtId="0" fontId="11" fillId="4" borderId="60" xfId="0" applyFont="1" applyFill="1" applyBorder="1" applyAlignment="1">
      <alignment horizontal="center" vertical="center"/>
    </xf>
    <xf numFmtId="0" fontId="11" fillId="4" borderId="61" xfId="0" applyFont="1" applyFill="1" applyBorder="1" applyAlignment="1">
      <alignment horizontal="center" vertical="center"/>
    </xf>
    <xf numFmtId="184" fontId="10" fillId="6" borderId="57" xfId="0" applyNumberFormat="1" applyFont="1" applyFill="1" applyBorder="1" applyAlignment="1">
      <alignment horizontal="center" vertical="center"/>
    </xf>
    <xf numFmtId="184" fontId="10" fillId="6" borderId="58" xfId="0" applyNumberFormat="1" applyFont="1" applyFill="1" applyBorder="1" applyAlignment="1">
      <alignment horizontal="center" vertical="center"/>
    </xf>
    <xf numFmtId="185" fontId="10" fillId="6" borderId="145" xfId="0" applyNumberFormat="1" applyFont="1" applyFill="1" applyBorder="1" applyAlignment="1">
      <alignment horizontal="center" vertical="center"/>
    </xf>
    <xf numFmtId="185" fontId="10" fillId="6" borderId="11" xfId="0" applyNumberFormat="1" applyFont="1" applyFill="1" applyBorder="1" applyAlignment="1">
      <alignment horizontal="center" vertical="center"/>
    </xf>
    <xf numFmtId="185" fontId="10" fillId="6" borderId="12" xfId="0" applyNumberFormat="1" applyFont="1" applyFill="1" applyBorder="1" applyAlignment="1">
      <alignment horizontal="center" vertical="center"/>
    </xf>
    <xf numFmtId="185" fontId="10" fillId="6" borderId="28" xfId="0" applyNumberFormat="1" applyFont="1" applyFill="1" applyBorder="1" applyAlignment="1">
      <alignment horizontal="center" vertical="center"/>
    </xf>
    <xf numFmtId="185" fontId="10" fillId="6" borderId="1" xfId="0" applyNumberFormat="1" applyFont="1" applyFill="1" applyBorder="1" applyAlignment="1">
      <alignment horizontal="center" vertical="center"/>
    </xf>
    <xf numFmtId="185" fontId="10" fillId="6" borderId="30" xfId="0" applyNumberFormat="1" applyFont="1" applyFill="1" applyBorder="1" applyAlignment="1">
      <alignment horizontal="center" vertical="center"/>
    </xf>
    <xf numFmtId="6" fontId="10" fillId="6" borderId="146" xfId="2" applyFont="1" applyFill="1" applyBorder="1" applyAlignment="1">
      <alignment horizontal="center" vertical="center"/>
    </xf>
    <xf numFmtId="6" fontId="10" fillId="6" borderId="147" xfId="2" applyFont="1" applyFill="1" applyBorder="1" applyAlignment="1">
      <alignment horizontal="center" vertical="center"/>
    </xf>
    <xf numFmtId="6" fontId="10" fillId="6" borderId="31" xfId="2" applyFont="1" applyFill="1" applyBorder="1" applyAlignment="1">
      <alignment horizontal="center" vertical="center"/>
    </xf>
    <xf numFmtId="6" fontId="10" fillId="6" borderId="29" xfId="2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9" fillId="4" borderId="0" xfId="0" applyFont="1" applyFill="1" applyAlignment="1">
      <alignment horizontal="center" vertical="center"/>
    </xf>
    <xf numFmtId="185" fontId="15" fillId="4" borderId="0" xfId="0" applyNumberFormat="1" applyFont="1" applyFill="1" applyAlignment="1">
      <alignment horizontal="left" vertical="top" wrapText="1"/>
    </xf>
    <xf numFmtId="0" fontId="10" fillId="6" borderId="59" xfId="1" applyNumberFormat="1" applyFont="1" applyFill="1" applyBorder="1" applyAlignment="1">
      <alignment horizontal="center" vertical="center"/>
    </xf>
    <xf numFmtId="0" fontId="10" fillId="6" borderId="60" xfId="1" applyNumberFormat="1" applyFont="1" applyFill="1" applyBorder="1" applyAlignment="1">
      <alignment horizontal="center" vertical="center"/>
    </xf>
    <xf numFmtId="0" fontId="10" fillId="6" borderId="61" xfId="1" applyNumberFormat="1" applyFont="1" applyFill="1" applyBorder="1" applyAlignment="1">
      <alignment horizontal="center" vertical="center"/>
    </xf>
    <xf numFmtId="0" fontId="10" fillId="6" borderId="76" xfId="0" applyFont="1" applyFill="1" applyBorder="1" applyAlignment="1">
      <alignment horizontal="center" vertical="center" wrapText="1" shrinkToFit="1"/>
    </xf>
    <xf numFmtId="0" fontId="10" fillId="6" borderId="95" xfId="0" applyFont="1" applyFill="1" applyBorder="1" applyAlignment="1">
      <alignment horizontal="center" vertical="center" wrapText="1" shrinkToFit="1"/>
    </xf>
    <xf numFmtId="0" fontId="10" fillId="6" borderId="144" xfId="0" applyFont="1" applyFill="1" applyBorder="1" applyAlignment="1">
      <alignment horizontal="center" vertical="center"/>
    </xf>
    <xf numFmtId="0" fontId="10" fillId="6" borderId="92" xfId="0" applyFont="1" applyFill="1" applyBorder="1" applyAlignment="1">
      <alignment horizontal="center" vertical="center"/>
    </xf>
    <xf numFmtId="198" fontId="10" fillId="6" borderId="95" xfId="0" applyNumberFormat="1" applyFont="1" applyFill="1" applyBorder="1" applyAlignment="1">
      <alignment horizontal="center" vertical="center"/>
    </xf>
    <xf numFmtId="198" fontId="10" fillId="6" borderId="148" xfId="0" applyNumberFormat="1" applyFont="1" applyFill="1" applyBorder="1" applyAlignment="1">
      <alignment horizontal="center" vertical="center"/>
    </xf>
    <xf numFmtId="197" fontId="10" fillId="6" borderId="92" xfId="0" applyNumberFormat="1" applyFont="1" applyFill="1" applyBorder="1" applyAlignment="1">
      <alignment horizontal="center" vertical="center"/>
    </xf>
    <xf numFmtId="197" fontId="10" fillId="6" borderId="149" xfId="0" applyNumberFormat="1" applyFont="1" applyFill="1" applyBorder="1" applyAlignment="1">
      <alignment horizontal="center" vertical="center"/>
    </xf>
    <xf numFmtId="182" fontId="10" fillId="6" borderId="57" xfId="0" applyNumberFormat="1" applyFont="1" applyFill="1" applyBorder="1" applyAlignment="1">
      <alignment horizontal="center" vertical="center"/>
    </xf>
    <xf numFmtId="182" fontId="10" fillId="6" borderId="61" xfId="0" applyNumberFormat="1" applyFont="1" applyFill="1" applyBorder="1" applyAlignment="1">
      <alignment horizontal="center" vertical="center"/>
    </xf>
    <xf numFmtId="0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0" fillId="0" borderId="10" xfId="1" applyNumberFormat="1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22">
    <dxf>
      <fill>
        <patternFill>
          <bgColor theme="9" tint="0.79998168889431442"/>
        </patternFill>
      </fill>
    </dxf>
    <dxf>
      <fill>
        <patternFill>
          <bgColor rgb="FFFF99FF"/>
        </patternFill>
      </fill>
    </dxf>
    <dxf>
      <fill>
        <patternFill>
          <bgColor rgb="FFC9F1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odensetsu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DBD3-176F-4480-B0C2-441F4752B605}">
  <sheetPr>
    <tabColor rgb="FFFFFF00"/>
    <pageSetUpPr fitToPage="1"/>
  </sheetPr>
  <dimension ref="A1:CJ71"/>
  <sheetViews>
    <sheetView tabSelected="1" topLeftCell="A28" zoomScale="85" zoomScaleNormal="85" workbookViewId="0">
      <selection activeCell="U47" sqref="U47:Z47"/>
    </sheetView>
  </sheetViews>
  <sheetFormatPr defaultColWidth="3" defaultRowHeight="18.75"/>
  <cols>
    <col min="1" max="1" width="3" style="2"/>
    <col min="2" max="3" width="3" style="2" customWidth="1"/>
    <col min="4" max="16" width="3" style="2"/>
    <col min="17" max="17" width="3.625" style="2" customWidth="1"/>
    <col min="18" max="27" width="3" style="2"/>
    <col min="28" max="28" width="3" style="2" customWidth="1"/>
    <col min="29" max="30" width="3" style="2"/>
    <col min="31" max="31" width="4.375" style="2" bestFit="1" customWidth="1"/>
    <col min="32" max="32" width="3" customWidth="1"/>
    <col min="33" max="33" width="3" style="2" customWidth="1"/>
    <col min="34" max="16384" width="3" style="2"/>
  </cols>
  <sheetData>
    <row r="1" spans="1:87" ht="18" customHeight="1">
      <c r="A1" s="1"/>
      <c r="B1" s="53" t="s">
        <v>125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1"/>
      <c r="AJ1" s="1"/>
      <c r="AK1" s="53" t="s">
        <v>80</v>
      </c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1"/>
    </row>
    <row r="2" spans="1:87" ht="1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5"/>
      <c r="AG2" s="4"/>
      <c r="AH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  <c r="BO2" s="5"/>
      <c r="BP2" s="4"/>
      <c r="BQ2" s="1"/>
    </row>
    <row r="3" spans="1:87" ht="12.75" customHeight="1">
      <c r="A3" s="1"/>
      <c r="B3" s="3"/>
      <c r="C3" s="3"/>
      <c r="D3" s="277">
        <f>V7</f>
        <v>0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50" t="s">
        <v>123</v>
      </c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6"/>
      <c r="AH3" s="1"/>
      <c r="AJ3" s="1"/>
      <c r="AK3" s="3"/>
      <c r="AL3" s="3"/>
      <c r="AM3" s="365">
        <f>BE7</f>
        <v>45777</v>
      </c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50" t="s">
        <v>61</v>
      </c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7"/>
      <c r="BM3" s="7"/>
      <c r="BN3" s="7"/>
      <c r="BO3" s="5"/>
      <c r="BP3" s="6"/>
      <c r="BQ3" s="1"/>
    </row>
    <row r="4" spans="1:87" ht="18" customHeight="1">
      <c r="A4" s="1"/>
      <c r="B4" s="3"/>
      <c r="C4" s="3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6"/>
      <c r="AH4" s="1"/>
      <c r="AJ4" s="1"/>
      <c r="AK4" s="3"/>
      <c r="AL4" s="3"/>
      <c r="AM4" s="365"/>
      <c r="AN4" s="365"/>
      <c r="AO4" s="365"/>
      <c r="AP4" s="365"/>
      <c r="AQ4" s="365"/>
      <c r="AR4" s="365"/>
      <c r="AS4" s="365"/>
      <c r="AT4" s="365"/>
      <c r="AU4" s="365"/>
      <c r="AV4" s="365"/>
      <c r="AW4" s="365"/>
      <c r="AX4" s="365"/>
      <c r="AY4" s="365"/>
      <c r="AZ4" s="365"/>
      <c r="BA4" s="350"/>
      <c r="BB4" s="350"/>
      <c r="BC4" s="350"/>
      <c r="BD4" s="350"/>
      <c r="BE4" s="350"/>
      <c r="BF4" s="350"/>
      <c r="BG4" s="350"/>
      <c r="BH4" s="350"/>
      <c r="BI4" s="350"/>
      <c r="BJ4" s="350"/>
      <c r="BK4" s="350"/>
      <c r="BL4" s="7"/>
      <c r="BM4" s="7"/>
      <c r="BN4" s="7"/>
      <c r="BO4" s="5"/>
      <c r="BP4" s="6"/>
      <c r="BQ4" s="1"/>
    </row>
    <row r="5" spans="1:87" ht="18" customHeight="1">
      <c r="A5" s="1"/>
      <c r="B5" s="3"/>
      <c r="C5" s="3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6"/>
      <c r="AH5" s="1"/>
      <c r="AJ5" s="1"/>
      <c r="AK5" s="3"/>
      <c r="AL5" s="3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7"/>
      <c r="BM5" s="7"/>
      <c r="BN5" s="7"/>
      <c r="BO5" s="5"/>
      <c r="BP5" s="6"/>
      <c r="BQ5" s="1"/>
    </row>
    <row r="6" spans="1:87" ht="9" customHeight="1" thickBot="1">
      <c r="A6" s="1"/>
      <c r="B6" s="3"/>
      <c r="C6" s="4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4"/>
      <c r="AH6" s="1"/>
      <c r="AJ6" s="1"/>
      <c r="AK6" s="3"/>
      <c r="AL6" s="4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4"/>
      <c r="BM6" s="4"/>
      <c r="BN6" s="4"/>
      <c r="BO6" s="5"/>
      <c r="BP6" s="4"/>
      <c r="BQ6" s="1"/>
    </row>
    <row r="7" spans="1:87" ht="21" customHeight="1" thickBot="1">
      <c r="A7" s="1"/>
      <c r="B7" s="3"/>
      <c r="C7" s="3"/>
      <c r="D7" s="291" t="s">
        <v>0</v>
      </c>
      <c r="E7" s="291"/>
      <c r="F7" s="291"/>
      <c r="G7" s="291"/>
      <c r="H7" s="291"/>
      <c r="I7" s="291"/>
      <c r="J7" s="291"/>
      <c r="K7" s="291"/>
      <c r="L7" s="291"/>
      <c r="M7" s="291"/>
      <c r="N7" s="292" t="s">
        <v>1</v>
      </c>
      <c r="O7" s="292"/>
      <c r="P7" s="4"/>
      <c r="Q7" s="4"/>
      <c r="R7" s="4"/>
      <c r="S7" s="4"/>
      <c r="T7" s="4"/>
      <c r="U7" s="4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8"/>
      <c r="AH7" s="1"/>
      <c r="AJ7" s="1"/>
      <c r="AK7" s="3"/>
      <c r="AL7" s="3"/>
      <c r="AM7" s="291" t="s">
        <v>0</v>
      </c>
      <c r="AN7" s="291"/>
      <c r="AO7" s="291"/>
      <c r="AP7" s="291"/>
      <c r="AQ7" s="291"/>
      <c r="AR7" s="291"/>
      <c r="AS7" s="291"/>
      <c r="AT7" s="291"/>
      <c r="AU7" s="291"/>
      <c r="AV7" s="291"/>
      <c r="AW7" s="292" t="s">
        <v>1</v>
      </c>
      <c r="AX7" s="292"/>
      <c r="AY7" s="4"/>
      <c r="AZ7" s="4"/>
      <c r="BA7" s="4"/>
      <c r="BB7" s="4"/>
      <c r="BC7" s="4"/>
      <c r="BD7" s="4"/>
      <c r="BE7" s="366">
        <v>45777</v>
      </c>
      <c r="BF7" s="367"/>
      <c r="BG7" s="367"/>
      <c r="BH7" s="367"/>
      <c r="BI7" s="367"/>
      <c r="BJ7" s="367"/>
      <c r="BK7" s="367"/>
      <c r="BL7" s="367"/>
      <c r="BM7" s="367"/>
      <c r="BN7" s="367"/>
      <c r="BO7" s="368"/>
      <c r="BP7" s="8"/>
      <c r="BQ7" s="1"/>
    </row>
    <row r="8" spans="1:87" ht="9" customHeight="1" thickBot="1">
      <c r="A8" s="1"/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4"/>
      <c r="AH8" s="1"/>
      <c r="AJ8" s="1"/>
      <c r="AK8" s="3"/>
      <c r="AL8" s="3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5"/>
      <c r="BP8" s="4"/>
      <c r="BQ8" s="1"/>
    </row>
    <row r="9" spans="1:87" ht="24" customHeight="1" thickBot="1">
      <c r="A9" s="1"/>
      <c r="B9" s="3"/>
      <c r="C9" s="3"/>
      <c r="D9" s="279" t="s">
        <v>2</v>
      </c>
      <c r="E9" s="280"/>
      <c r="F9" s="280"/>
      <c r="G9" s="280"/>
      <c r="H9" s="280"/>
      <c r="I9" s="296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9"/>
      <c r="AG9" s="4"/>
      <c r="AH9" s="1"/>
      <c r="AJ9" s="1"/>
      <c r="AK9" s="3"/>
      <c r="AL9" s="3"/>
      <c r="AM9" s="279" t="s">
        <v>2</v>
      </c>
      <c r="AN9" s="280"/>
      <c r="AO9" s="280"/>
      <c r="AP9" s="280"/>
      <c r="AQ9" s="280"/>
      <c r="AR9" s="351" t="s">
        <v>119</v>
      </c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3"/>
      <c r="BP9" s="4"/>
      <c r="BQ9" s="1"/>
    </row>
    <row r="10" spans="1:87" ht="24" customHeight="1" thickBot="1">
      <c r="A10" s="1"/>
      <c r="B10" s="3"/>
      <c r="C10" s="3"/>
      <c r="D10" s="281" t="s">
        <v>3</v>
      </c>
      <c r="E10" s="282"/>
      <c r="F10" s="282"/>
      <c r="G10" s="282"/>
      <c r="H10" s="282"/>
      <c r="I10" s="285" t="s">
        <v>52</v>
      </c>
      <c r="J10" s="286"/>
      <c r="K10" s="287" t="s">
        <v>64</v>
      </c>
      <c r="L10" s="287"/>
      <c r="M10" s="287"/>
      <c r="N10" s="287"/>
      <c r="O10" s="51"/>
      <c r="P10" s="288"/>
      <c r="Q10" s="288"/>
      <c r="R10" s="51"/>
      <c r="S10" s="51"/>
      <c r="T10" s="51"/>
      <c r="U10" s="293" t="s">
        <v>4</v>
      </c>
      <c r="V10" s="294"/>
      <c r="W10" s="295"/>
      <c r="X10" s="307"/>
      <c r="Y10" s="308"/>
      <c r="Z10" s="308"/>
      <c r="AA10" s="308"/>
      <c r="AB10" s="308"/>
      <c r="AC10" s="308"/>
      <c r="AD10" s="305" t="s">
        <v>5</v>
      </c>
      <c r="AE10" s="294"/>
      <c r="AF10" s="306"/>
      <c r="AG10" s="4"/>
      <c r="AH10" s="1"/>
      <c r="AJ10" s="1"/>
      <c r="AK10" s="3"/>
      <c r="AL10" s="3"/>
      <c r="AM10" s="281" t="s">
        <v>3</v>
      </c>
      <c r="AN10" s="282"/>
      <c r="AO10" s="282"/>
      <c r="AP10" s="282"/>
      <c r="AQ10" s="282"/>
      <c r="AR10" s="354" t="s">
        <v>52</v>
      </c>
      <c r="AS10" s="355"/>
      <c r="AT10" s="356" t="s">
        <v>64</v>
      </c>
      <c r="AU10" s="356"/>
      <c r="AV10" s="356"/>
      <c r="AW10" s="356"/>
      <c r="AX10" s="8"/>
      <c r="AY10" s="357"/>
      <c r="AZ10" s="357"/>
      <c r="BA10" s="8"/>
      <c r="BB10" s="8"/>
      <c r="BC10" s="8"/>
      <c r="BD10" s="358" t="s">
        <v>4</v>
      </c>
      <c r="BE10" s="359"/>
      <c r="BF10" s="359"/>
      <c r="BG10" s="360">
        <v>2</v>
      </c>
      <c r="BH10" s="361"/>
      <c r="BI10" s="361"/>
      <c r="BJ10" s="361"/>
      <c r="BK10" s="361"/>
      <c r="BL10" s="362"/>
      <c r="BM10" s="363" t="s">
        <v>5</v>
      </c>
      <c r="BN10" s="363"/>
      <c r="BO10" s="364"/>
      <c r="BP10" s="4"/>
      <c r="BQ10" s="1"/>
    </row>
    <row r="11" spans="1:87" ht="24" customHeight="1" thickBot="1">
      <c r="A11" s="1"/>
      <c r="B11" s="3"/>
      <c r="C11" s="3"/>
      <c r="D11" s="283" t="s">
        <v>78</v>
      </c>
      <c r="E11" s="284"/>
      <c r="F11" s="284"/>
      <c r="G11" s="284"/>
      <c r="H11" s="284"/>
      <c r="I11" s="300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9" t="s">
        <v>79</v>
      </c>
      <c r="V11" s="310"/>
      <c r="W11" s="311"/>
      <c r="X11" s="312"/>
      <c r="Y11" s="289"/>
      <c r="Z11" s="289"/>
      <c r="AA11" s="289"/>
      <c r="AB11" s="52" t="s">
        <v>37</v>
      </c>
      <c r="AC11" s="289"/>
      <c r="AD11" s="289"/>
      <c r="AE11" s="289"/>
      <c r="AF11" s="290"/>
      <c r="AG11" s="4"/>
      <c r="AH11" s="1"/>
      <c r="AJ11" s="1"/>
      <c r="AK11" s="3"/>
      <c r="AL11" s="3"/>
      <c r="AM11" s="283" t="s">
        <v>78</v>
      </c>
      <c r="AN11" s="284"/>
      <c r="AO11" s="284"/>
      <c r="AP11" s="284"/>
      <c r="AQ11" s="284"/>
      <c r="AR11" s="369" t="s">
        <v>82</v>
      </c>
      <c r="AS11" s="370"/>
      <c r="AT11" s="370"/>
      <c r="AU11" s="370"/>
      <c r="AV11" s="370"/>
      <c r="AW11" s="370"/>
      <c r="AX11" s="370"/>
      <c r="AY11" s="370"/>
      <c r="AZ11" s="370"/>
      <c r="BA11" s="370"/>
      <c r="BB11" s="370"/>
      <c r="BC11" s="371"/>
      <c r="BD11" s="310" t="s">
        <v>79</v>
      </c>
      <c r="BE11" s="310"/>
      <c r="BF11" s="310"/>
      <c r="BG11" s="372">
        <v>45658</v>
      </c>
      <c r="BH11" s="373"/>
      <c r="BI11" s="373"/>
      <c r="BJ11" s="374"/>
      <c r="BK11" s="61" t="s">
        <v>37</v>
      </c>
      <c r="BL11" s="372">
        <v>46022</v>
      </c>
      <c r="BM11" s="373"/>
      <c r="BN11" s="373"/>
      <c r="BO11" s="374"/>
      <c r="BP11" s="4"/>
      <c r="BQ11" s="1"/>
    </row>
    <row r="12" spans="1:87" ht="9" customHeight="1" thickBot="1">
      <c r="A12" s="1"/>
      <c r="B12" s="3"/>
      <c r="C12" s="3"/>
      <c r="D12" s="3"/>
      <c r="E12" s="3"/>
      <c r="F12" s="3"/>
      <c r="G12" s="3"/>
      <c r="H12" s="3"/>
      <c r="I12" s="3"/>
      <c r="J12" s="3"/>
      <c r="K12" s="10"/>
      <c r="L12" s="10"/>
      <c r="M12" s="10"/>
      <c r="N12" s="333"/>
      <c r="O12" s="333"/>
      <c r="P12" s="333"/>
      <c r="Q12" s="333"/>
      <c r="R12" s="333"/>
      <c r="S12" s="333"/>
      <c r="T12" s="333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8"/>
      <c r="AF12" s="4"/>
      <c r="AG12" s="9"/>
      <c r="AH12" s="1"/>
      <c r="AJ12" s="1"/>
      <c r="AK12" s="3"/>
      <c r="AL12" s="3"/>
      <c r="AM12" s="3"/>
      <c r="AN12" s="3"/>
      <c r="AO12" s="3"/>
      <c r="AP12" s="3"/>
      <c r="AQ12" s="3"/>
      <c r="AR12" s="3"/>
      <c r="AS12" s="3"/>
      <c r="AT12" s="10"/>
      <c r="AU12" s="10"/>
      <c r="AV12" s="10"/>
      <c r="AW12" s="333"/>
      <c r="AX12" s="333"/>
      <c r="AY12" s="333"/>
      <c r="AZ12" s="333"/>
      <c r="BA12" s="333"/>
      <c r="BB12" s="333"/>
      <c r="BC12" s="333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8"/>
      <c r="BO12" s="4"/>
      <c r="BP12" s="9"/>
      <c r="BQ12" s="1"/>
    </row>
    <row r="13" spans="1:87" s="13" customFormat="1" ht="18" customHeight="1" thickBot="1">
      <c r="A13" s="1"/>
      <c r="B13" s="11"/>
      <c r="C13" s="11"/>
      <c r="D13" s="266" t="s">
        <v>93</v>
      </c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8"/>
      <c r="P13" s="251" t="s">
        <v>6</v>
      </c>
      <c r="Q13" s="102"/>
      <c r="R13" s="103"/>
      <c r="S13" s="258"/>
      <c r="T13" s="259"/>
      <c r="U13" s="259"/>
      <c r="V13" s="259"/>
      <c r="W13" s="259"/>
      <c r="X13" s="114" t="s">
        <v>7</v>
      </c>
      <c r="Y13" s="115"/>
      <c r="Z13" s="258"/>
      <c r="AA13" s="259"/>
      <c r="AB13" s="259"/>
      <c r="AC13" s="259"/>
      <c r="AD13" s="259"/>
      <c r="AE13" s="114" t="s">
        <v>8</v>
      </c>
      <c r="AF13" s="255"/>
      <c r="AG13" s="12"/>
      <c r="AH13" s="1"/>
      <c r="AJ13" s="1"/>
      <c r="AK13" s="11"/>
      <c r="AL13" s="11"/>
      <c r="AM13" s="375" t="s">
        <v>93</v>
      </c>
      <c r="AN13" s="376"/>
      <c r="AO13" s="376"/>
      <c r="AP13" s="376"/>
      <c r="AQ13" s="376"/>
      <c r="AR13" s="376"/>
      <c r="AS13" s="376"/>
      <c r="AT13" s="376"/>
      <c r="AU13" s="376"/>
      <c r="AV13" s="376"/>
      <c r="AW13" s="376"/>
      <c r="AX13" s="377"/>
      <c r="AY13" s="378" t="s">
        <v>6</v>
      </c>
      <c r="AZ13" s="379"/>
      <c r="BA13" s="380"/>
      <c r="BB13" s="381" t="s">
        <v>112</v>
      </c>
      <c r="BC13" s="382"/>
      <c r="BD13" s="382"/>
      <c r="BE13" s="382"/>
      <c r="BF13" s="382"/>
      <c r="BG13" s="385" t="s">
        <v>7</v>
      </c>
      <c r="BH13" s="386"/>
      <c r="BI13" s="381" t="s">
        <v>113</v>
      </c>
      <c r="BJ13" s="382"/>
      <c r="BK13" s="382"/>
      <c r="BL13" s="382"/>
      <c r="BM13" s="382"/>
      <c r="BN13" s="385" t="s">
        <v>8</v>
      </c>
      <c r="BO13" s="387"/>
      <c r="BP13" s="12"/>
      <c r="BQ13" s="1"/>
    </row>
    <row r="14" spans="1:87" s="13" customFormat="1" ht="18" customHeight="1" thickBot="1">
      <c r="A14" s="1"/>
      <c r="B14" s="11"/>
      <c r="C14" s="11"/>
      <c r="D14" s="143" t="s">
        <v>44</v>
      </c>
      <c r="E14" s="144"/>
      <c r="F14" s="145"/>
      <c r="G14" s="263"/>
      <c r="H14" s="264"/>
      <c r="I14" s="264"/>
      <c r="J14" s="264"/>
      <c r="K14" s="264"/>
      <c r="L14" s="264"/>
      <c r="M14" s="264"/>
      <c r="N14" s="264"/>
      <c r="O14" s="265"/>
      <c r="P14" s="252"/>
      <c r="Q14" s="253"/>
      <c r="R14" s="254"/>
      <c r="S14" s="260"/>
      <c r="T14" s="261"/>
      <c r="U14" s="261"/>
      <c r="V14" s="261"/>
      <c r="W14" s="261"/>
      <c r="X14" s="256"/>
      <c r="Y14" s="262"/>
      <c r="Z14" s="260"/>
      <c r="AA14" s="261"/>
      <c r="AB14" s="261"/>
      <c r="AC14" s="261"/>
      <c r="AD14" s="261"/>
      <c r="AE14" s="256"/>
      <c r="AF14" s="257"/>
      <c r="AG14" s="12"/>
      <c r="AH14" s="1"/>
      <c r="AJ14" s="1"/>
      <c r="AK14" s="11"/>
      <c r="AL14" s="11"/>
      <c r="AM14" s="389" t="s">
        <v>44</v>
      </c>
      <c r="AN14" s="144"/>
      <c r="AO14" s="145"/>
      <c r="AP14" s="390" t="s">
        <v>108</v>
      </c>
      <c r="AQ14" s="391"/>
      <c r="AR14" s="391"/>
      <c r="AS14" s="391"/>
      <c r="AT14" s="391"/>
      <c r="AU14" s="391"/>
      <c r="AV14" s="391"/>
      <c r="AW14" s="391"/>
      <c r="AX14" s="392"/>
      <c r="AY14" s="252"/>
      <c r="AZ14" s="253"/>
      <c r="BA14" s="254"/>
      <c r="BB14" s="383"/>
      <c r="BC14" s="384"/>
      <c r="BD14" s="384"/>
      <c r="BE14" s="384"/>
      <c r="BF14" s="384"/>
      <c r="BG14" s="256"/>
      <c r="BH14" s="262"/>
      <c r="BI14" s="383"/>
      <c r="BJ14" s="384"/>
      <c r="BK14" s="384"/>
      <c r="BL14" s="384"/>
      <c r="BM14" s="384"/>
      <c r="BN14" s="256"/>
      <c r="BO14" s="388"/>
      <c r="BP14" s="12"/>
      <c r="BQ14" s="1"/>
      <c r="CI14" s="62"/>
    </row>
    <row r="15" spans="1:87" s="13" customFormat="1" ht="18" customHeight="1">
      <c r="A15" s="1"/>
      <c r="B15" s="11"/>
      <c r="C15" s="11"/>
      <c r="D15" s="275" t="s">
        <v>45</v>
      </c>
      <c r="E15" s="276"/>
      <c r="F15" s="249"/>
      <c r="G15" s="319"/>
      <c r="H15" s="319"/>
      <c r="I15" s="319"/>
      <c r="J15" s="319"/>
      <c r="K15" s="319"/>
      <c r="L15" s="319"/>
      <c r="M15" s="319"/>
      <c r="N15" s="319"/>
      <c r="O15" s="320"/>
      <c r="P15" s="327" t="s">
        <v>102</v>
      </c>
      <c r="Q15" s="328"/>
      <c r="R15" s="329"/>
      <c r="S15" s="269"/>
      <c r="T15" s="273"/>
      <c r="U15" s="269"/>
      <c r="V15" s="273"/>
      <c r="W15" s="269"/>
      <c r="X15" s="273"/>
      <c r="Y15" s="269"/>
      <c r="Z15" s="273"/>
      <c r="AA15" s="269"/>
      <c r="AB15" s="273"/>
      <c r="AC15" s="269"/>
      <c r="AD15" s="273"/>
      <c r="AE15" s="269"/>
      <c r="AF15" s="270"/>
      <c r="AG15" s="12"/>
      <c r="AH15" s="1"/>
      <c r="AJ15" s="1"/>
      <c r="AK15" s="11"/>
      <c r="AL15" s="11"/>
      <c r="AM15" s="425" t="s">
        <v>45</v>
      </c>
      <c r="AN15" s="276"/>
      <c r="AO15" s="249"/>
      <c r="AP15" s="426" t="s">
        <v>106</v>
      </c>
      <c r="AQ15" s="426"/>
      <c r="AR15" s="426"/>
      <c r="AS15" s="426"/>
      <c r="AT15" s="426"/>
      <c r="AU15" s="426"/>
      <c r="AV15" s="426"/>
      <c r="AW15" s="426"/>
      <c r="AX15" s="427"/>
      <c r="AY15" s="327" t="s">
        <v>102</v>
      </c>
      <c r="AZ15" s="328"/>
      <c r="BA15" s="329"/>
      <c r="BB15" s="393">
        <v>1</v>
      </c>
      <c r="BC15" s="428"/>
      <c r="BD15" s="393">
        <v>7</v>
      </c>
      <c r="BE15" s="428"/>
      <c r="BF15" s="393">
        <v>4</v>
      </c>
      <c r="BG15" s="428"/>
      <c r="BH15" s="393">
        <v>8</v>
      </c>
      <c r="BI15" s="428"/>
      <c r="BJ15" s="393">
        <v>1</v>
      </c>
      <c r="BK15" s="428"/>
      <c r="BL15" s="393">
        <v>3</v>
      </c>
      <c r="BM15" s="428"/>
      <c r="BN15" s="393">
        <v>7</v>
      </c>
      <c r="BO15" s="394"/>
      <c r="BP15" s="12"/>
      <c r="BQ15" s="1"/>
    </row>
    <row r="16" spans="1:87" s="13" customFormat="1" ht="18" customHeight="1">
      <c r="A16" s="1"/>
      <c r="B16" s="11"/>
      <c r="C16" s="11"/>
      <c r="D16" s="143" t="s">
        <v>46</v>
      </c>
      <c r="E16" s="144"/>
      <c r="F16" s="145"/>
      <c r="G16" s="317"/>
      <c r="H16" s="317"/>
      <c r="I16" s="317"/>
      <c r="J16" s="317"/>
      <c r="K16" s="317"/>
      <c r="L16" s="317"/>
      <c r="M16" s="317"/>
      <c r="N16" s="317"/>
      <c r="O16" s="318"/>
      <c r="P16" s="488" t="s">
        <v>122</v>
      </c>
      <c r="Q16" s="489"/>
      <c r="R16" s="490"/>
      <c r="S16" s="271"/>
      <c r="T16" s="274"/>
      <c r="U16" s="271"/>
      <c r="V16" s="274"/>
      <c r="W16" s="271"/>
      <c r="X16" s="274"/>
      <c r="Y16" s="271"/>
      <c r="Z16" s="274"/>
      <c r="AA16" s="271"/>
      <c r="AB16" s="274"/>
      <c r="AC16" s="271"/>
      <c r="AD16" s="274"/>
      <c r="AE16" s="271"/>
      <c r="AF16" s="272"/>
      <c r="AG16" s="8"/>
      <c r="AH16" s="1"/>
      <c r="AJ16" s="1"/>
      <c r="AK16" s="11"/>
      <c r="AL16" s="11"/>
      <c r="AM16" s="389" t="s">
        <v>46</v>
      </c>
      <c r="AN16" s="144"/>
      <c r="AO16" s="145"/>
      <c r="AP16" s="397" t="s">
        <v>107</v>
      </c>
      <c r="AQ16" s="397"/>
      <c r="AR16" s="397"/>
      <c r="AS16" s="397"/>
      <c r="AT16" s="397"/>
      <c r="AU16" s="397"/>
      <c r="AV16" s="397"/>
      <c r="AW16" s="397"/>
      <c r="AX16" s="398"/>
      <c r="AY16" s="491" t="s">
        <v>114</v>
      </c>
      <c r="AZ16" s="492"/>
      <c r="BA16" s="493"/>
      <c r="BB16" s="395"/>
      <c r="BC16" s="429"/>
      <c r="BD16" s="395"/>
      <c r="BE16" s="429"/>
      <c r="BF16" s="395"/>
      <c r="BG16" s="429"/>
      <c r="BH16" s="395"/>
      <c r="BI16" s="429"/>
      <c r="BJ16" s="395"/>
      <c r="BK16" s="429"/>
      <c r="BL16" s="395"/>
      <c r="BM16" s="429"/>
      <c r="BN16" s="395"/>
      <c r="BO16" s="396"/>
      <c r="BP16" s="8"/>
      <c r="BQ16" s="1"/>
    </row>
    <row r="17" spans="1:88" s="13" customFormat="1" ht="18" customHeight="1">
      <c r="A17" s="1"/>
      <c r="B17" s="11"/>
      <c r="C17" s="11"/>
      <c r="D17" s="346" t="s">
        <v>47</v>
      </c>
      <c r="E17" s="328"/>
      <c r="F17" s="329"/>
      <c r="G17" s="313"/>
      <c r="H17" s="313"/>
      <c r="I17" s="313"/>
      <c r="J17" s="313"/>
      <c r="K17" s="313"/>
      <c r="L17" s="313"/>
      <c r="M17" s="313"/>
      <c r="N17" s="313"/>
      <c r="O17" s="314"/>
      <c r="P17" s="321" t="s">
        <v>103</v>
      </c>
      <c r="Q17" s="322"/>
      <c r="R17" s="323"/>
      <c r="S17" s="302" t="s">
        <v>9</v>
      </c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4"/>
      <c r="AG17" s="8"/>
      <c r="AH17" s="1"/>
      <c r="AJ17" s="1"/>
      <c r="AK17" s="11"/>
      <c r="AL17" s="11"/>
      <c r="AM17" s="399" t="s">
        <v>47</v>
      </c>
      <c r="AN17" s="328"/>
      <c r="AO17" s="329"/>
      <c r="AP17" s="401" t="s">
        <v>109</v>
      </c>
      <c r="AQ17" s="401"/>
      <c r="AR17" s="401"/>
      <c r="AS17" s="401"/>
      <c r="AT17" s="401"/>
      <c r="AU17" s="401"/>
      <c r="AV17" s="401"/>
      <c r="AW17" s="401"/>
      <c r="AX17" s="402"/>
      <c r="AY17" s="321" t="s">
        <v>103</v>
      </c>
      <c r="AZ17" s="322"/>
      <c r="BA17" s="323"/>
      <c r="BB17" s="302" t="s">
        <v>9</v>
      </c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408"/>
      <c r="BP17" s="8"/>
      <c r="BQ17" s="1"/>
    </row>
    <row r="18" spans="1:88" s="13" customFormat="1" ht="18" customHeight="1">
      <c r="A18" s="1"/>
      <c r="B18" s="11"/>
      <c r="C18" s="11"/>
      <c r="D18" s="128"/>
      <c r="E18" s="129"/>
      <c r="F18" s="130"/>
      <c r="G18" s="315"/>
      <c r="H18" s="315"/>
      <c r="I18" s="315"/>
      <c r="J18" s="315"/>
      <c r="K18" s="315"/>
      <c r="L18" s="315"/>
      <c r="M18" s="315"/>
      <c r="N18" s="315"/>
      <c r="O18" s="316"/>
      <c r="P18" s="321"/>
      <c r="Q18" s="322"/>
      <c r="R18" s="323"/>
      <c r="S18" s="337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9"/>
      <c r="AG18" s="8"/>
      <c r="AH18" s="1"/>
      <c r="AJ18" s="1"/>
      <c r="AK18" s="11"/>
      <c r="AL18" s="11"/>
      <c r="AM18" s="400"/>
      <c r="AN18" s="129"/>
      <c r="AO18" s="130"/>
      <c r="AP18" s="403"/>
      <c r="AQ18" s="403"/>
      <c r="AR18" s="403"/>
      <c r="AS18" s="403"/>
      <c r="AT18" s="403"/>
      <c r="AU18" s="403"/>
      <c r="AV18" s="403"/>
      <c r="AW18" s="403"/>
      <c r="AX18" s="404"/>
      <c r="AY18" s="321"/>
      <c r="AZ18" s="322"/>
      <c r="BA18" s="323"/>
      <c r="BB18" s="409" t="s">
        <v>117</v>
      </c>
      <c r="BC18" s="410"/>
      <c r="BD18" s="410"/>
      <c r="BE18" s="410"/>
      <c r="BF18" s="410"/>
      <c r="BG18" s="410"/>
      <c r="BH18" s="410"/>
      <c r="BI18" s="410"/>
      <c r="BJ18" s="410"/>
      <c r="BK18" s="410"/>
      <c r="BL18" s="410"/>
      <c r="BM18" s="410"/>
      <c r="BN18" s="410"/>
      <c r="BO18" s="411"/>
      <c r="BP18" s="8"/>
      <c r="BQ18" s="1"/>
    </row>
    <row r="19" spans="1:88" s="13" customFormat="1" ht="18" customHeight="1">
      <c r="A19" s="1"/>
      <c r="B19" s="11"/>
      <c r="C19" s="11"/>
      <c r="D19" s="347" t="s">
        <v>10</v>
      </c>
      <c r="E19" s="170"/>
      <c r="F19" s="348"/>
      <c r="G19" s="264"/>
      <c r="H19" s="264"/>
      <c r="I19" s="264"/>
      <c r="J19" s="264"/>
      <c r="K19" s="264"/>
      <c r="L19" s="264"/>
      <c r="M19" s="264"/>
      <c r="N19" s="264"/>
      <c r="O19" s="265"/>
      <c r="P19" s="321"/>
      <c r="Q19" s="322"/>
      <c r="R19" s="323"/>
      <c r="S19" s="340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2"/>
      <c r="AG19" s="8"/>
      <c r="AH19" s="1"/>
      <c r="AJ19" s="1"/>
      <c r="AK19" s="11"/>
      <c r="AL19" s="11"/>
      <c r="AM19" s="412" t="s">
        <v>10</v>
      </c>
      <c r="AN19" s="170"/>
      <c r="AO19" s="348"/>
      <c r="AP19" s="413" t="s">
        <v>110</v>
      </c>
      <c r="AQ19" s="413"/>
      <c r="AR19" s="413"/>
      <c r="AS19" s="413"/>
      <c r="AT19" s="413"/>
      <c r="AU19" s="413"/>
      <c r="AV19" s="413"/>
      <c r="AW19" s="413"/>
      <c r="AX19" s="414"/>
      <c r="AY19" s="321"/>
      <c r="AZ19" s="322"/>
      <c r="BA19" s="323"/>
      <c r="BB19" s="415" t="s">
        <v>118</v>
      </c>
      <c r="BC19" s="416"/>
      <c r="BD19" s="416"/>
      <c r="BE19" s="416"/>
      <c r="BF19" s="416"/>
      <c r="BG19" s="416"/>
      <c r="BH19" s="416"/>
      <c r="BI19" s="416"/>
      <c r="BJ19" s="416"/>
      <c r="BK19" s="416"/>
      <c r="BL19" s="416"/>
      <c r="BM19" s="416"/>
      <c r="BN19" s="416"/>
      <c r="BO19" s="417"/>
      <c r="BP19" s="8"/>
      <c r="BQ19" s="1"/>
    </row>
    <row r="20" spans="1:88" s="13" customFormat="1" ht="18" customHeight="1" thickBot="1">
      <c r="A20" s="1"/>
      <c r="B20" s="11"/>
      <c r="C20" s="11"/>
      <c r="D20" s="349" t="s">
        <v>98</v>
      </c>
      <c r="E20" s="325"/>
      <c r="F20" s="326"/>
      <c r="G20" s="330"/>
      <c r="H20" s="331"/>
      <c r="I20" s="331"/>
      <c r="J20" s="331"/>
      <c r="K20" s="331"/>
      <c r="L20" s="331"/>
      <c r="M20" s="331"/>
      <c r="N20" s="331"/>
      <c r="O20" s="332"/>
      <c r="P20" s="324"/>
      <c r="Q20" s="325"/>
      <c r="R20" s="326"/>
      <c r="S20" s="343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5"/>
      <c r="AG20" s="8"/>
      <c r="AH20" s="1"/>
      <c r="AJ20" s="1"/>
      <c r="AK20" s="11"/>
      <c r="AL20" s="11"/>
      <c r="AM20" s="421" t="s">
        <v>98</v>
      </c>
      <c r="AN20" s="406"/>
      <c r="AO20" s="407"/>
      <c r="AP20" s="422" t="s">
        <v>111</v>
      </c>
      <c r="AQ20" s="423"/>
      <c r="AR20" s="423"/>
      <c r="AS20" s="423"/>
      <c r="AT20" s="423"/>
      <c r="AU20" s="423"/>
      <c r="AV20" s="423"/>
      <c r="AW20" s="423"/>
      <c r="AX20" s="424"/>
      <c r="AY20" s="405"/>
      <c r="AZ20" s="406"/>
      <c r="BA20" s="407"/>
      <c r="BB20" s="418"/>
      <c r="BC20" s="419"/>
      <c r="BD20" s="419"/>
      <c r="BE20" s="419"/>
      <c r="BF20" s="419"/>
      <c r="BG20" s="419"/>
      <c r="BH20" s="419"/>
      <c r="BI20" s="419"/>
      <c r="BJ20" s="419"/>
      <c r="BK20" s="419"/>
      <c r="BL20" s="419"/>
      <c r="BM20" s="419"/>
      <c r="BN20" s="419"/>
      <c r="BO20" s="420"/>
      <c r="BP20" s="8"/>
      <c r="BQ20" s="1"/>
    </row>
    <row r="21" spans="1:88" ht="9" customHeight="1" thickBot="1">
      <c r="A21" s="1"/>
      <c r="B21" s="3"/>
      <c r="C21" s="3"/>
      <c r="D21" s="3"/>
      <c r="E21" s="3"/>
      <c r="F21" s="3"/>
      <c r="G21" s="3"/>
      <c r="H21" s="3"/>
      <c r="I21" s="3"/>
      <c r="J21" s="3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8"/>
      <c r="AF21" s="4"/>
      <c r="AG21" s="9"/>
      <c r="AH21" s="1"/>
      <c r="AJ21" s="1"/>
      <c r="AK21" s="3"/>
      <c r="AL21" s="3"/>
      <c r="AM21" s="3"/>
      <c r="AN21" s="3"/>
      <c r="AO21" s="3"/>
      <c r="AP21" s="3"/>
      <c r="AQ21" s="3"/>
      <c r="AR21" s="3"/>
      <c r="AS21" s="3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8"/>
      <c r="BO21" s="4"/>
      <c r="BP21" s="9"/>
      <c r="BQ21" s="1"/>
      <c r="CC21" s="13"/>
      <c r="CJ21" s="13"/>
    </row>
    <row r="22" spans="1:88" s="13" customFormat="1" ht="21" customHeight="1">
      <c r="A22" s="1"/>
      <c r="B22" s="11"/>
      <c r="C22" s="11"/>
      <c r="D22" s="101" t="s">
        <v>11</v>
      </c>
      <c r="E22" s="102"/>
      <c r="F22" s="102"/>
      <c r="G22" s="103"/>
      <c r="H22" s="107" t="s">
        <v>12</v>
      </c>
      <c r="I22" s="108"/>
      <c r="J22" s="108"/>
      <c r="K22" s="108"/>
      <c r="L22" s="108"/>
      <c r="M22" s="109"/>
      <c r="N22" s="110"/>
      <c r="O22" s="111"/>
      <c r="P22" s="111"/>
      <c r="Q22" s="111"/>
      <c r="R22" s="111"/>
      <c r="S22" s="111"/>
      <c r="T22" s="112"/>
      <c r="U22" s="113" t="s">
        <v>13</v>
      </c>
      <c r="V22" s="114"/>
      <c r="W22" s="115"/>
      <c r="X22" s="119">
        <f>SUM(N22:T23)</f>
        <v>0</v>
      </c>
      <c r="Y22" s="120"/>
      <c r="Z22" s="120"/>
      <c r="AA22" s="120"/>
      <c r="AB22" s="120"/>
      <c r="AC22" s="120"/>
      <c r="AD22" s="120"/>
      <c r="AE22" s="120"/>
      <c r="AF22" s="121"/>
      <c r="AG22" s="15"/>
      <c r="AH22" s="1"/>
      <c r="AJ22" s="1"/>
      <c r="AK22" s="11"/>
      <c r="AL22" s="11"/>
      <c r="AM22" s="101" t="s">
        <v>11</v>
      </c>
      <c r="AN22" s="102"/>
      <c r="AO22" s="102"/>
      <c r="AP22" s="103"/>
      <c r="AQ22" s="107" t="s">
        <v>12</v>
      </c>
      <c r="AR22" s="108"/>
      <c r="AS22" s="108"/>
      <c r="AT22" s="108"/>
      <c r="AU22" s="108"/>
      <c r="AV22" s="109"/>
      <c r="AW22" s="430">
        <v>1000000</v>
      </c>
      <c r="AX22" s="431"/>
      <c r="AY22" s="431"/>
      <c r="AZ22" s="431"/>
      <c r="BA22" s="431"/>
      <c r="BB22" s="431"/>
      <c r="BC22" s="432"/>
      <c r="BD22" s="113" t="s">
        <v>13</v>
      </c>
      <c r="BE22" s="114"/>
      <c r="BF22" s="115"/>
      <c r="BG22" s="433">
        <f>AW22+AW23</f>
        <v>2000000</v>
      </c>
      <c r="BH22" s="434"/>
      <c r="BI22" s="434"/>
      <c r="BJ22" s="434"/>
      <c r="BK22" s="434"/>
      <c r="BL22" s="434"/>
      <c r="BM22" s="434"/>
      <c r="BN22" s="434"/>
      <c r="BO22" s="435"/>
      <c r="BP22" s="15"/>
      <c r="BQ22" s="1"/>
    </row>
    <row r="23" spans="1:88" s="13" customFormat="1" ht="21" customHeight="1" thickBot="1">
      <c r="A23" s="1"/>
      <c r="B23" s="11"/>
      <c r="C23" s="11"/>
      <c r="D23" s="104"/>
      <c r="E23" s="105"/>
      <c r="F23" s="105"/>
      <c r="G23" s="106"/>
      <c r="H23" s="125" t="s">
        <v>14</v>
      </c>
      <c r="I23" s="87"/>
      <c r="J23" s="87"/>
      <c r="K23" s="87"/>
      <c r="L23" s="87"/>
      <c r="M23" s="88"/>
      <c r="N23" s="334"/>
      <c r="O23" s="335"/>
      <c r="P23" s="335"/>
      <c r="Q23" s="335"/>
      <c r="R23" s="335"/>
      <c r="S23" s="335"/>
      <c r="T23" s="336"/>
      <c r="U23" s="116"/>
      <c r="V23" s="117"/>
      <c r="W23" s="118"/>
      <c r="X23" s="122"/>
      <c r="Y23" s="123"/>
      <c r="Z23" s="123"/>
      <c r="AA23" s="123"/>
      <c r="AB23" s="123"/>
      <c r="AC23" s="123"/>
      <c r="AD23" s="123"/>
      <c r="AE23" s="123"/>
      <c r="AF23" s="124"/>
      <c r="AG23" s="15"/>
      <c r="AH23" s="1"/>
      <c r="AJ23" s="1"/>
      <c r="AK23" s="11"/>
      <c r="AL23" s="11"/>
      <c r="AM23" s="104"/>
      <c r="AN23" s="105"/>
      <c r="AO23" s="105"/>
      <c r="AP23" s="106"/>
      <c r="AQ23" s="125" t="s">
        <v>14</v>
      </c>
      <c r="AR23" s="87"/>
      <c r="AS23" s="87"/>
      <c r="AT23" s="87"/>
      <c r="AU23" s="87"/>
      <c r="AV23" s="88"/>
      <c r="AW23" s="439">
        <v>1000000</v>
      </c>
      <c r="AX23" s="440"/>
      <c r="AY23" s="440"/>
      <c r="AZ23" s="440"/>
      <c r="BA23" s="440"/>
      <c r="BB23" s="440"/>
      <c r="BC23" s="441"/>
      <c r="BD23" s="116"/>
      <c r="BE23" s="117"/>
      <c r="BF23" s="118"/>
      <c r="BG23" s="436"/>
      <c r="BH23" s="437"/>
      <c r="BI23" s="437"/>
      <c r="BJ23" s="437"/>
      <c r="BK23" s="437"/>
      <c r="BL23" s="437"/>
      <c r="BM23" s="437"/>
      <c r="BN23" s="437"/>
      <c r="BO23" s="438"/>
      <c r="BP23" s="15"/>
      <c r="BQ23" s="1"/>
    </row>
    <row r="24" spans="1:88" s="13" customFormat="1" ht="9" customHeight="1" thickBot="1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49"/>
      <c r="X24" s="11"/>
      <c r="Y24" s="11"/>
      <c r="Z24" s="11"/>
      <c r="AA24" s="11"/>
      <c r="AB24" s="11"/>
      <c r="AC24" s="12"/>
      <c r="AD24" s="12"/>
      <c r="AE24" s="12"/>
      <c r="AF24" s="12"/>
      <c r="AG24" s="12"/>
      <c r="AH24" s="1"/>
      <c r="AJ24" s="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49"/>
      <c r="BG24" s="11"/>
      <c r="BH24" s="11"/>
      <c r="BI24" s="11"/>
      <c r="BJ24" s="11"/>
      <c r="BK24" s="11"/>
      <c r="BL24" s="12"/>
      <c r="BM24" s="12"/>
      <c r="BN24" s="12"/>
      <c r="BO24" s="12"/>
      <c r="BP24" s="12"/>
      <c r="BQ24" s="1"/>
    </row>
    <row r="25" spans="1:88" s="13" customFormat="1" ht="18" customHeight="1" thickBot="1">
      <c r="A25" s="1"/>
      <c r="B25" s="11"/>
      <c r="C25" s="11"/>
      <c r="D25" s="139" t="s">
        <v>15</v>
      </c>
      <c r="E25" s="108"/>
      <c r="F25" s="108"/>
      <c r="G25" s="109"/>
      <c r="H25" s="92" t="s">
        <v>71</v>
      </c>
      <c r="I25" s="93"/>
      <c r="J25" s="93"/>
      <c r="K25" s="93"/>
      <c r="L25" s="94"/>
      <c r="M25" s="92" t="s">
        <v>72</v>
      </c>
      <c r="N25" s="93"/>
      <c r="O25" s="93"/>
      <c r="P25" s="93"/>
      <c r="Q25" s="94"/>
      <c r="R25" s="92" t="s">
        <v>73</v>
      </c>
      <c r="S25" s="93"/>
      <c r="T25" s="93"/>
      <c r="U25" s="93"/>
      <c r="V25" s="93"/>
      <c r="W25" s="139" t="s">
        <v>74</v>
      </c>
      <c r="X25" s="108"/>
      <c r="Y25" s="108"/>
      <c r="Z25" s="108"/>
      <c r="AA25" s="108"/>
      <c r="AB25" s="108"/>
      <c r="AC25" s="108"/>
      <c r="AD25" s="108"/>
      <c r="AE25" s="126" t="s">
        <v>66</v>
      </c>
      <c r="AF25" s="127"/>
      <c r="AG25" s="12"/>
      <c r="AH25" s="1"/>
      <c r="AJ25" s="1"/>
      <c r="AK25" s="11"/>
      <c r="AL25" s="11"/>
      <c r="AM25" s="139" t="s">
        <v>15</v>
      </c>
      <c r="AN25" s="108"/>
      <c r="AO25" s="108"/>
      <c r="AP25" s="109"/>
      <c r="AQ25" s="442" t="s">
        <v>71</v>
      </c>
      <c r="AR25" s="443"/>
      <c r="AS25" s="443"/>
      <c r="AT25" s="443"/>
      <c r="AU25" s="444"/>
      <c r="AV25" s="442" t="s">
        <v>72</v>
      </c>
      <c r="AW25" s="443"/>
      <c r="AX25" s="443"/>
      <c r="AY25" s="443"/>
      <c r="AZ25" s="444"/>
      <c r="BA25" s="92" t="s">
        <v>73</v>
      </c>
      <c r="BB25" s="93"/>
      <c r="BC25" s="93"/>
      <c r="BD25" s="93"/>
      <c r="BE25" s="93"/>
      <c r="BF25" s="139" t="s">
        <v>74</v>
      </c>
      <c r="BG25" s="108"/>
      <c r="BH25" s="108"/>
      <c r="BI25" s="114"/>
      <c r="BJ25" s="114"/>
      <c r="BK25" s="114"/>
      <c r="BL25" s="114"/>
      <c r="BM25" s="114"/>
      <c r="BN25" s="445" t="s">
        <v>66</v>
      </c>
      <c r="BO25" s="446"/>
      <c r="BP25" s="12"/>
      <c r="BQ25" s="1"/>
    </row>
    <row r="26" spans="1:88" s="13" customFormat="1" ht="18" customHeight="1" thickBot="1">
      <c r="A26" s="1"/>
      <c r="B26" s="11"/>
      <c r="C26" s="11"/>
      <c r="D26" s="134" t="s">
        <v>12</v>
      </c>
      <c r="E26" s="135"/>
      <c r="F26" s="135"/>
      <c r="G26" s="136"/>
      <c r="H26" s="95"/>
      <c r="I26" s="96"/>
      <c r="J26" s="96"/>
      <c r="K26" s="96"/>
      <c r="L26" s="97"/>
      <c r="M26" s="95"/>
      <c r="N26" s="96"/>
      <c r="O26" s="96"/>
      <c r="P26" s="96"/>
      <c r="Q26" s="97"/>
      <c r="R26" s="137">
        <f>SUM(N22-H26-M26)</f>
        <v>0</v>
      </c>
      <c r="S26" s="138"/>
      <c r="T26" s="138"/>
      <c r="U26" s="138"/>
      <c r="V26" s="138"/>
      <c r="W26" s="216" t="s">
        <v>67</v>
      </c>
      <c r="X26" s="217"/>
      <c r="Y26" s="218"/>
      <c r="Z26" s="222">
        <f>M28*AE26</f>
        <v>0</v>
      </c>
      <c r="AA26" s="222"/>
      <c r="AB26" s="222"/>
      <c r="AC26" s="222"/>
      <c r="AD26" s="223"/>
      <c r="AE26" s="242">
        <v>0.05</v>
      </c>
      <c r="AF26" s="243"/>
      <c r="AG26" s="12"/>
      <c r="AH26" s="1"/>
      <c r="AJ26" s="1"/>
      <c r="AK26" s="11"/>
      <c r="AL26" s="11"/>
      <c r="AM26" s="134" t="s">
        <v>12</v>
      </c>
      <c r="AN26" s="135"/>
      <c r="AO26" s="135"/>
      <c r="AP26" s="447"/>
      <c r="AQ26" s="448">
        <v>150000</v>
      </c>
      <c r="AR26" s="448"/>
      <c r="AS26" s="448"/>
      <c r="AT26" s="448"/>
      <c r="AU26" s="449"/>
      <c r="AV26" s="450">
        <v>150000</v>
      </c>
      <c r="AW26" s="448"/>
      <c r="AX26" s="448"/>
      <c r="AY26" s="448"/>
      <c r="AZ26" s="451"/>
      <c r="BA26" s="452">
        <f>AW22-AQ26-AV26</f>
        <v>700000</v>
      </c>
      <c r="BB26" s="452"/>
      <c r="BC26" s="452"/>
      <c r="BD26" s="452"/>
      <c r="BE26" s="452"/>
      <c r="BF26" s="216" t="s">
        <v>67</v>
      </c>
      <c r="BG26" s="217"/>
      <c r="BH26" s="217"/>
      <c r="BI26" s="453">
        <f>AV28*BN26</f>
        <v>15000</v>
      </c>
      <c r="BJ26" s="454"/>
      <c r="BK26" s="454"/>
      <c r="BL26" s="454"/>
      <c r="BM26" s="454"/>
      <c r="BN26" s="455">
        <v>0.05</v>
      </c>
      <c r="BO26" s="456"/>
      <c r="BP26" s="12"/>
      <c r="BQ26" s="1"/>
    </row>
    <row r="27" spans="1:88" s="13" customFormat="1" ht="18" customHeight="1" thickBot="1">
      <c r="A27" s="1"/>
      <c r="B27" s="11"/>
      <c r="C27" s="11"/>
      <c r="D27" s="134" t="s">
        <v>14</v>
      </c>
      <c r="E27" s="135"/>
      <c r="F27" s="135"/>
      <c r="G27" s="136"/>
      <c r="H27" s="95"/>
      <c r="I27" s="96"/>
      <c r="J27" s="96"/>
      <c r="K27" s="96"/>
      <c r="L27" s="97"/>
      <c r="M27" s="95"/>
      <c r="N27" s="96"/>
      <c r="O27" s="96"/>
      <c r="P27" s="96"/>
      <c r="Q27" s="97"/>
      <c r="R27" s="137">
        <f>SUM(N23-H27-M27)</f>
        <v>0</v>
      </c>
      <c r="S27" s="138"/>
      <c r="T27" s="138"/>
      <c r="U27" s="138"/>
      <c r="V27" s="138"/>
      <c r="W27" s="216" t="s">
        <v>65</v>
      </c>
      <c r="X27" s="217"/>
      <c r="Y27" s="218"/>
      <c r="Z27" s="224"/>
      <c r="AA27" s="224"/>
      <c r="AB27" s="224"/>
      <c r="AC27" s="224"/>
      <c r="AD27" s="225"/>
      <c r="AE27" s="244"/>
      <c r="AF27" s="245"/>
      <c r="AG27" s="12"/>
      <c r="AH27" s="1"/>
      <c r="AJ27" s="1"/>
      <c r="AK27" s="11"/>
      <c r="AL27" s="11"/>
      <c r="AM27" s="134" t="s">
        <v>14</v>
      </c>
      <c r="AN27" s="135"/>
      <c r="AO27" s="135"/>
      <c r="AP27" s="447"/>
      <c r="AQ27" s="461">
        <v>150000</v>
      </c>
      <c r="AR27" s="462"/>
      <c r="AS27" s="462"/>
      <c r="AT27" s="462"/>
      <c r="AU27" s="463"/>
      <c r="AV27" s="464">
        <v>150000</v>
      </c>
      <c r="AW27" s="462"/>
      <c r="AX27" s="462"/>
      <c r="AY27" s="462"/>
      <c r="AZ27" s="465"/>
      <c r="BA27" s="452">
        <f>AW23-AQ27-AV27</f>
        <v>700000</v>
      </c>
      <c r="BB27" s="452"/>
      <c r="BC27" s="452"/>
      <c r="BD27" s="452"/>
      <c r="BE27" s="452"/>
      <c r="BF27" s="216" t="s">
        <v>65</v>
      </c>
      <c r="BG27" s="217"/>
      <c r="BH27" s="218"/>
      <c r="BI27" s="466">
        <v>0</v>
      </c>
      <c r="BJ27" s="466"/>
      <c r="BK27" s="466"/>
      <c r="BL27" s="466"/>
      <c r="BM27" s="466"/>
      <c r="BN27" s="457"/>
      <c r="BO27" s="458"/>
      <c r="BP27" s="12"/>
      <c r="BQ27" s="1"/>
    </row>
    <row r="28" spans="1:88" s="13" customFormat="1" ht="18" customHeight="1" thickBot="1">
      <c r="A28" s="1"/>
      <c r="B28" s="11"/>
      <c r="C28" s="11"/>
      <c r="D28" s="86" t="s">
        <v>16</v>
      </c>
      <c r="E28" s="87"/>
      <c r="F28" s="87"/>
      <c r="G28" s="88"/>
      <c r="H28" s="89">
        <f>SUM(H26:L27)</f>
        <v>0</v>
      </c>
      <c r="I28" s="90"/>
      <c r="J28" s="90"/>
      <c r="K28" s="90"/>
      <c r="L28" s="91"/>
      <c r="M28" s="89">
        <f>SUM(M26:Q27)</f>
        <v>0</v>
      </c>
      <c r="N28" s="90"/>
      <c r="O28" s="90"/>
      <c r="P28" s="90"/>
      <c r="Q28" s="91"/>
      <c r="R28" s="89">
        <f>SUM(R26:V27)</f>
        <v>0</v>
      </c>
      <c r="S28" s="90"/>
      <c r="T28" s="90"/>
      <c r="U28" s="90"/>
      <c r="V28" s="90"/>
      <c r="W28" s="219" t="s">
        <v>68</v>
      </c>
      <c r="X28" s="220"/>
      <c r="Y28" s="221"/>
      <c r="Z28" s="226">
        <f>SUM(H28*AE26)+Z26</f>
        <v>0</v>
      </c>
      <c r="AA28" s="226"/>
      <c r="AB28" s="226"/>
      <c r="AC28" s="226"/>
      <c r="AD28" s="227"/>
      <c r="AE28" s="246"/>
      <c r="AF28" s="247"/>
      <c r="AG28" s="16"/>
      <c r="AH28" s="1"/>
      <c r="AJ28" s="1"/>
      <c r="AK28" s="11"/>
      <c r="AL28" s="11"/>
      <c r="AM28" s="86" t="s">
        <v>16</v>
      </c>
      <c r="AN28" s="87"/>
      <c r="AO28" s="87"/>
      <c r="AP28" s="467"/>
      <c r="AQ28" s="468">
        <f>AQ26+AQ27</f>
        <v>300000</v>
      </c>
      <c r="AR28" s="468"/>
      <c r="AS28" s="468"/>
      <c r="AT28" s="468"/>
      <c r="AU28" s="469"/>
      <c r="AV28" s="470">
        <f>AV26+AV27</f>
        <v>300000</v>
      </c>
      <c r="AW28" s="468"/>
      <c r="AX28" s="468"/>
      <c r="AY28" s="468"/>
      <c r="AZ28" s="468"/>
      <c r="BA28" s="471">
        <f>BA26+BA27</f>
        <v>1400000</v>
      </c>
      <c r="BB28" s="472"/>
      <c r="BC28" s="472"/>
      <c r="BD28" s="472"/>
      <c r="BE28" s="473"/>
      <c r="BF28" s="219" t="s">
        <v>68</v>
      </c>
      <c r="BG28" s="220"/>
      <c r="BH28" s="220"/>
      <c r="BI28" s="474">
        <v>15000</v>
      </c>
      <c r="BJ28" s="475"/>
      <c r="BK28" s="475"/>
      <c r="BL28" s="475"/>
      <c r="BM28" s="475"/>
      <c r="BN28" s="459"/>
      <c r="BO28" s="460"/>
      <c r="BP28" s="16"/>
      <c r="BQ28" s="1"/>
    </row>
    <row r="29" spans="1:88" s="13" customFormat="1" ht="6" customHeight="1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2"/>
      <c r="AG29" s="12"/>
      <c r="AH29" s="1"/>
      <c r="AJ29" s="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2"/>
      <c r="BP29" s="12"/>
      <c r="BQ29" s="1"/>
    </row>
    <row r="30" spans="1:88" s="13" customFormat="1" ht="15" customHeight="1">
      <c r="A30" s="17"/>
      <c r="B30" s="11"/>
      <c r="C30" s="11"/>
      <c r="D30" s="47" t="s">
        <v>97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12"/>
      <c r="AG30" s="47"/>
      <c r="AH30" s="17"/>
      <c r="AJ30" s="17"/>
      <c r="AK30" s="11"/>
      <c r="AL30" s="11"/>
      <c r="AM30" s="47" t="s">
        <v>97</v>
      </c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12"/>
      <c r="BP30" s="47"/>
      <c r="BQ30" s="17"/>
    </row>
    <row r="31" spans="1:88" s="13" customFormat="1" ht="15" customHeight="1">
      <c r="A31" s="17"/>
      <c r="B31" s="11"/>
      <c r="C31" s="11"/>
      <c r="D31" s="47" t="s">
        <v>94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12"/>
      <c r="AG31" s="47"/>
      <c r="AH31" s="17"/>
      <c r="AJ31" s="17"/>
      <c r="AK31" s="11"/>
      <c r="AL31" s="11"/>
      <c r="AM31" s="47" t="s">
        <v>94</v>
      </c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12"/>
      <c r="BP31" s="47"/>
      <c r="BQ31" s="17"/>
    </row>
    <row r="32" spans="1:88" s="13" customFormat="1" ht="15" customHeight="1">
      <c r="A32" s="17"/>
      <c r="B32" s="11"/>
      <c r="C32" s="11"/>
      <c r="D32" s="47" t="s">
        <v>127</v>
      </c>
      <c r="E32" s="47"/>
      <c r="F32" s="50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2"/>
      <c r="AG32" s="47"/>
      <c r="AH32" s="17"/>
      <c r="AJ32" s="17"/>
      <c r="AK32" s="11"/>
      <c r="AL32" s="11"/>
      <c r="AM32" s="47" t="s">
        <v>127</v>
      </c>
      <c r="AN32" s="47"/>
      <c r="AO32" s="50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12"/>
      <c r="BP32" s="47"/>
      <c r="BQ32" s="17"/>
    </row>
    <row r="33" spans="1:79" s="13" customFormat="1" ht="15" customHeight="1">
      <c r="A33" s="17"/>
      <c r="B33" s="11"/>
      <c r="C33" s="11"/>
      <c r="D33" s="47" t="s">
        <v>134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12"/>
      <c r="AG33" s="47"/>
      <c r="AH33" s="17"/>
      <c r="AJ33" s="17"/>
      <c r="AK33" s="11"/>
      <c r="AL33" s="11"/>
      <c r="AM33" s="47" t="s">
        <v>126</v>
      </c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12"/>
      <c r="BP33" s="47"/>
      <c r="BQ33" s="17"/>
    </row>
    <row r="34" spans="1:79" s="13" customFormat="1" ht="15" customHeight="1">
      <c r="A34" s="17"/>
      <c r="B34" s="11"/>
      <c r="C34" s="11"/>
      <c r="D34" s="47" t="s">
        <v>135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12"/>
      <c r="AG34" s="47"/>
      <c r="AH34" s="17"/>
      <c r="AJ34" s="17"/>
      <c r="AK34" s="11"/>
      <c r="AL34" s="11"/>
      <c r="AM34" s="47" t="s">
        <v>130</v>
      </c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12"/>
      <c r="BP34" s="47"/>
      <c r="BQ34" s="17"/>
    </row>
    <row r="35" spans="1:79" s="13" customFormat="1" ht="15" customHeight="1">
      <c r="A35" s="17"/>
      <c r="B35" s="11"/>
      <c r="C35" s="11"/>
      <c r="D35" s="47" t="s">
        <v>136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12"/>
      <c r="AG35" s="47"/>
      <c r="AH35" s="17"/>
      <c r="AJ35" s="17"/>
      <c r="AK35" s="11"/>
      <c r="AL35" s="11"/>
      <c r="AM35" s="47" t="s">
        <v>129</v>
      </c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12"/>
      <c r="BP35" s="47"/>
      <c r="BQ35" s="17"/>
    </row>
    <row r="36" spans="1:79" s="13" customFormat="1" ht="3" customHeight="1" thickBot="1">
      <c r="A36" s="1"/>
      <c r="B36" s="11"/>
      <c r="C36" s="11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12"/>
      <c r="AG36" s="47"/>
      <c r="AH36" s="1"/>
      <c r="AJ36" s="1"/>
      <c r="AK36" s="11"/>
      <c r="AL36" s="11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12"/>
      <c r="BP36" s="47"/>
      <c r="BQ36" s="1"/>
    </row>
    <row r="37" spans="1:79" s="13" customFormat="1" ht="21" customHeight="1">
      <c r="A37" s="1"/>
      <c r="B37" s="11"/>
      <c r="C37" s="11"/>
      <c r="D37" s="101" t="s">
        <v>77</v>
      </c>
      <c r="E37" s="102"/>
      <c r="F37" s="102"/>
      <c r="G37" s="102"/>
      <c r="H37" s="103"/>
      <c r="I37" s="107" t="s">
        <v>53</v>
      </c>
      <c r="J37" s="108"/>
      <c r="K37" s="108"/>
      <c r="L37" s="108"/>
      <c r="M37" s="108"/>
      <c r="N37" s="109"/>
      <c r="O37" s="131" t="s">
        <v>54</v>
      </c>
      <c r="P37" s="132"/>
      <c r="Q37" s="132"/>
      <c r="R37" s="132"/>
      <c r="S37" s="132"/>
      <c r="T37" s="133"/>
      <c r="U37" s="160" t="s">
        <v>76</v>
      </c>
      <c r="V37" s="161"/>
      <c r="W37" s="161"/>
      <c r="X37" s="161"/>
      <c r="Y37" s="161"/>
      <c r="Z37" s="162"/>
      <c r="AA37" s="160" t="s">
        <v>55</v>
      </c>
      <c r="AB37" s="161"/>
      <c r="AC37" s="161"/>
      <c r="AD37" s="161"/>
      <c r="AE37" s="161"/>
      <c r="AF37" s="228"/>
      <c r="AG37" s="18"/>
      <c r="AH37" s="1"/>
      <c r="AJ37" s="1"/>
      <c r="AK37" s="11"/>
      <c r="AL37" s="11"/>
      <c r="AM37" s="101" t="s">
        <v>77</v>
      </c>
      <c r="AN37" s="102"/>
      <c r="AO37" s="102"/>
      <c r="AP37" s="102"/>
      <c r="AQ37" s="103"/>
      <c r="AR37" s="107" t="s">
        <v>53</v>
      </c>
      <c r="AS37" s="108"/>
      <c r="AT37" s="108"/>
      <c r="AU37" s="108"/>
      <c r="AV37" s="108"/>
      <c r="AW37" s="109"/>
      <c r="AX37" s="131" t="s">
        <v>54</v>
      </c>
      <c r="AY37" s="132"/>
      <c r="AZ37" s="132"/>
      <c r="BA37" s="132"/>
      <c r="BB37" s="132"/>
      <c r="BC37" s="133"/>
      <c r="BD37" s="160" t="s">
        <v>76</v>
      </c>
      <c r="BE37" s="161"/>
      <c r="BF37" s="161"/>
      <c r="BG37" s="161"/>
      <c r="BH37" s="161"/>
      <c r="BI37" s="162"/>
      <c r="BJ37" s="160" t="s">
        <v>55</v>
      </c>
      <c r="BK37" s="161"/>
      <c r="BL37" s="161"/>
      <c r="BM37" s="161"/>
      <c r="BN37" s="161"/>
      <c r="BO37" s="228"/>
      <c r="BP37" s="18"/>
      <c r="BQ37" s="1"/>
    </row>
    <row r="38" spans="1:79" s="13" customFormat="1" ht="21" customHeight="1">
      <c r="A38" s="1"/>
      <c r="B38" s="11"/>
      <c r="C38" s="11"/>
      <c r="D38" s="128"/>
      <c r="E38" s="129"/>
      <c r="F38" s="129"/>
      <c r="G38" s="129"/>
      <c r="H38" s="130"/>
      <c r="I38" s="153"/>
      <c r="J38" s="154"/>
      <c r="K38" s="154"/>
      <c r="L38" s="154"/>
      <c r="M38" s="154"/>
      <c r="N38" s="155"/>
      <c r="O38" s="98"/>
      <c r="P38" s="99"/>
      <c r="Q38" s="99"/>
      <c r="R38" s="99"/>
      <c r="S38" s="99"/>
      <c r="T38" s="156"/>
      <c r="U38" s="163"/>
      <c r="V38" s="164"/>
      <c r="W38" s="164"/>
      <c r="X38" s="164"/>
      <c r="Y38" s="164"/>
      <c r="Z38" s="165"/>
      <c r="AA38" s="98"/>
      <c r="AB38" s="99"/>
      <c r="AC38" s="99"/>
      <c r="AD38" s="99"/>
      <c r="AE38" s="99"/>
      <c r="AF38" s="100"/>
      <c r="AG38" s="18"/>
      <c r="AH38" s="1"/>
      <c r="AJ38" s="1"/>
      <c r="AK38" s="11"/>
      <c r="AL38" s="11"/>
      <c r="AM38" s="128"/>
      <c r="AN38" s="129"/>
      <c r="AO38" s="129"/>
      <c r="AP38" s="129"/>
      <c r="AQ38" s="130"/>
      <c r="AR38" s="153"/>
      <c r="AS38" s="154"/>
      <c r="AT38" s="154"/>
      <c r="AU38" s="154"/>
      <c r="AV38" s="154"/>
      <c r="AW38" s="155"/>
      <c r="AX38" s="98"/>
      <c r="AY38" s="99"/>
      <c r="AZ38" s="99"/>
      <c r="BA38" s="99"/>
      <c r="BB38" s="99"/>
      <c r="BC38" s="156"/>
      <c r="BD38" s="476"/>
      <c r="BE38" s="477"/>
      <c r="BF38" s="477"/>
      <c r="BG38" s="477"/>
      <c r="BH38" s="477"/>
      <c r="BI38" s="478"/>
      <c r="BJ38" s="98"/>
      <c r="BK38" s="99"/>
      <c r="BL38" s="99"/>
      <c r="BM38" s="99"/>
      <c r="BN38" s="99"/>
      <c r="BO38" s="100"/>
      <c r="BP38" s="18"/>
      <c r="BQ38" s="1"/>
    </row>
    <row r="39" spans="1:79" s="13" customFormat="1" ht="21" customHeight="1" thickBot="1">
      <c r="A39" s="1"/>
      <c r="B39" s="11"/>
      <c r="C39" s="11"/>
      <c r="D39" s="128"/>
      <c r="E39" s="129"/>
      <c r="F39" s="129"/>
      <c r="G39" s="129"/>
      <c r="H39" s="130"/>
      <c r="I39" s="153"/>
      <c r="J39" s="154"/>
      <c r="K39" s="154"/>
      <c r="L39" s="154"/>
      <c r="M39" s="154"/>
      <c r="N39" s="155"/>
      <c r="O39" s="157"/>
      <c r="P39" s="158"/>
      <c r="Q39" s="158"/>
      <c r="R39" s="158"/>
      <c r="S39" s="158"/>
      <c r="T39" s="159"/>
      <c r="U39" s="231"/>
      <c r="V39" s="232"/>
      <c r="W39" s="232"/>
      <c r="X39" s="232"/>
      <c r="Y39" s="232"/>
      <c r="Z39" s="233"/>
      <c r="AA39" s="157"/>
      <c r="AB39" s="158"/>
      <c r="AC39" s="158"/>
      <c r="AD39" s="158"/>
      <c r="AE39" s="158"/>
      <c r="AF39" s="168"/>
      <c r="AG39" s="18"/>
      <c r="AH39" s="1"/>
      <c r="AJ39" s="1"/>
      <c r="AK39" s="11"/>
      <c r="AL39" s="11"/>
      <c r="AM39" s="128"/>
      <c r="AN39" s="129"/>
      <c r="AO39" s="129"/>
      <c r="AP39" s="129"/>
      <c r="AQ39" s="130"/>
      <c r="AR39" s="153"/>
      <c r="AS39" s="154"/>
      <c r="AT39" s="154"/>
      <c r="AU39" s="154"/>
      <c r="AV39" s="154"/>
      <c r="AW39" s="155"/>
      <c r="AX39" s="157"/>
      <c r="AY39" s="158"/>
      <c r="AZ39" s="158"/>
      <c r="BA39" s="158"/>
      <c r="BB39" s="158"/>
      <c r="BC39" s="159"/>
      <c r="BD39" s="479"/>
      <c r="BE39" s="480"/>
      <c r="BF39" s="480"/>
      <c r="BG39" s="480"/>
      <c r="BH39" s="480"/>
      <c r="BI39" s="481"/>
      <c r="BJ39" s="157"/>
      <c r="BK39" s="158"/>
      <c r="BL39" s="158"/>
      <c r="BM39" s="158"/>
      <c r="BN39" s="158"/>
      <c r="BO39" s="168"/>
      <c r="BP39" s="18"/>
      <c r="BQ39" s="1"/>
    </row>
    <row r="40" spans="1:79" s="13" customFormat="1" ht="21" customHeight="1">
      <c r="A40" s="1"/>
      <c r="B40" s="11"/>
      <c r="C40" s="11"/>
      <c r="D40" s="128"/>
      <c r="E40" s="129"/>
      <c r="F40" s="129"/>
      <c r="G40" s="129"/>
      <c r="H40" s="130"/>
      <c r="I40" s="153"/>
      <c r="J40" s="154"/>
      <c r="K40" s="154"/>
      <c r="L40" s="154"/>
      <c r="M40" s="154"/>
      <c r="N40" s="155"/>
      <c r="O40" s="98"/>
      <c r="P40" s="99"/>
      <c r="Q40" s="99"/>
      <c r="R40" s="99"/>
      <c r="S40" s="99"/>
      <c r="T40" s="156"/>
      <c r="U40" s="163"/>
      <c r="V40" s="164"/>
      <c r="W40" s="164"/>
      <c r="X40" s="164"/>
      <c r="Y40" s="164"/>
      <c r="Z40" s="165"/>
      <c r="AA40" s="157"/>
      <c r="AB40" s="158"/>
      <c r="AC40" s="158"/>
      <c r="AD40" s="158"/>
      <c r="AE40" s="158"/>
      <c r="AF40" s="168"/>
      <c r="AG40" s="18"/>
      <c r="AH40" s="1"/>
      <c r="AJ40" s="1"/>
      <c r="AK40" s="11"/>
      <c r="AL40" s="11"/>
      <c r="AM40" s="128"/>
      <c r="AN40" s="129"/>
      <c r="AO40" s="129"/>
      <c r="AP40" s="129"/>
      <c r="AQ40" s="130"/>
      <c r="AR40" s="153"/>
      <c r="AS40" s="154"/>
      <c r="AT40" s="154"/>
      <c r="AU40" s="154"/>
      <c r="AV40" s="154"/>
      <c r="AW40" s="155"/>
      <c r="AX40" s="98"/>
      <c r="AY40" s="99"/>
      <c r="AZ40" s="99"/>
      <c r="BA40" s="99"/>
      <c r="BB40" s="99"/>
      <c r="BC40" s="156"/>
      <c r="BD40" s="476"/>
      <c r="BE40" s="477"/>
      <c r="BF40" s="477"/>
      <c r="BG40" s="477"/>
      <c r="BH40" s="477"/>
      <c r="BI40" s="478"/>
      <c r="BJ40" s="157"/>
      <c r="BK40" s="158"/>
      <c r="BL40" s="158"/>
      <c r="BM40" s="158"/>
      <c r="BN40" s="158"/>
      <c r="BO40" s="168"/>
      <c r="BP40" s="18"/>
      <c r="BQ40" s="1"/>
      <c r="BS40" s="77" t="s">
        <v>120</v>
      </c>
      <c r="BT40" s="78"/>
      <c r="BU40" s="78"/>
      <c r="BV40" s="78"/>
      <c r="BW40" s="78"/>
      <c r="BX40" s="78"/>
      <c r="BY40" s="78"/>
      <c r="BZ40" s="78"/>
      <c r="CA40" s="79"/>
    </row>
    <row r="41" spans="1:79" s="13" customFormat="1" ht="21" customHeight="1">
      <c r="A41" s="1"/>
      <c r="B41" s="11"/>
      <c r="C41" s="11"/>
      <c r="D41" s="128"/>
      <c r="E41" s="129"/>
      <c r="F41" s="129"/>
      <c r="G41" s="129"/>
      <c r="H41" s="130"/>
      <c r="I41" s="153"/>
      <c r="J41" s="154"/>
      <c r="K41" s="154"/>
      <c r="L41" s="154"/>
      <c r="M41" s="154"/>
      <c r="N41" s="155"/>
      <c r="O41" s="98"/>
      <c r="P41" s="99"/>
      <c r="Q41" s="99"/>
      <c r="R41" s="99"/>
      <c r="S41" s="99"/>
      <c r="T41" s="156"/>
      <c r="U41" s="163"/>
      <c r="V41" s="164"/>
      <c r="W41" s="164"/>
      <c r="X41" s="164"/>
      <c r="Y41" s="164"/>
      <c r="Z41" s="164"/>
      <c r="AA41" s="98"/>
      <c r="AB41" s="99"/>
      <c r="AC41" s="99"/>
      <c r="AD41" s="99"/>
      <c r="AE41" s="99"/>
      <c r="AF41" s="100"/>
      <c r="AG41" s="18"/>
      <c r="AH41" s="1"/>
      <c r="AJ41" s="1"/>
      <c r="AK41" s="11"/>
      <c r="AL41" s="11"/>
      <c r="AM41" s="128"/>
      <c r="AN41" s="129"/>
      <c r="AO41" s="129"/>
      <c r="AP41" s="129"/>
      <c r="AQ41" s="130"/>
      <c r="AR41" s="153"/>
      <c r="AS41" s="154"/>
      <c r="AT41" s="154"/>
      <c r="AU41" s="154"/>
      <c r="AV41" s="154"/>
      <c r="AW41" s="155"/>
      <c r="AX41" s="98"/>
      <c r="AY41" s="99"/>
      <c r="AZ41" s="99"/>
      <c r="BA41" s="99"/>
      <c r="BB41" s="99"/>
      <c r="BC41" s="156"/>
      <c r="BD41" s="476"/>
      <c r="BE41" s="477"/>
      <c r="BF41" s="477"/>
      <c r="BG41" s="477"/>
      <c r="BH41" s="477"/>
      <c r="BI41" s="477"/>
      <c r="BJ41" s="98"/>
      <c r="BK41" s="99"/>
      <c r="BL41" s="99"/>
      <c r="BM41" s="99"/>
      <c r="BN41" s="99"/>
      <c r="BO41" s="100"/>
      <c r="BP41" s="18"/>
      <c r="BQ41" s="1"/>
      <c r="BS41" s="80"/>
      <c r="BT41" s="81"/>
      <c r="BU41" s="81"/>
      <c r="BV41" s="81"/>
      <c r="BW41" s="81"/>
      <c r="BX41" s="81"/>
      <c r="BY41" s="81"/>
      <c r="BZ41" s="81"/>
      <c r="CA41" s="82"/>
    </row>
    <row r="42" spans="1:79" s="13" customFormat="1" ht="21" customHeight="1" thickBot="1">
      <c r="A42" s="1"/>
      <c r="B42" s="11"/>
      <c r="C42" s="11"/>
      <c r="D42" s="128"/>
      <c r="E42" s="129"/>
      <c r="F42" s="129"/>
      <c r="G42" s="129"/>
      <c r="H42" s="130"/>
      <c r="I42" s="186"/>
      <c r="J42" s="186"/>
      <c r="K42" s="186"/>
      <c r="L42" s="186"/>
      <c r="M42" s="186"/>
      <c r="N42" s="186"/>
      <c r="O42" s="184"/>
      <c r="P42" s="184"/>
      <c r="Q42" s="184"/>
      <c r="R42" s="184"/>
      <c r="S42" s="184"/>
      <c r="T42" s="184"/>
      <c r="U42" s="185"/>
      <c r="V42" s="185"/>
      <c r="W42" s="185"/>
      <c r="X42" s="185"/>
      <c r="Y42" s="185"/>
      <c r="Z42" s="185"/>
      <c r="AA42" s="236"/>
      <c r="AB42" s="237"/>
      <c r="AC42" s="237"/>
      <c r="AD42" s="237"/>
      <c r="AE42" s="237"/>
      <c r="AF42" s="238"/>
      <c r="AG42" s="19"/>
      <c r="AH42" s="1"/>
      <c r="AJ42" s="1"/>
      <c r="AK42" s="11"/>
      <c r="AL42" s="11"/>
      <c r="AM42" s="128"/>
      <c r="AN42" s="129"/>
      <c r="AO42" s="129"/>
      <c r="AP42" s="129"/>
      <c r="AQ42" s="130"/>
      <c r="AR42" s="186"/>
      <c r="AS42" s="186"/>
      <c r="AT42" s="186"/>
      <c r="AU42" s="186"/>
      <c r="AV42" s="186"/>
      <c r="AW42" s="186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236"/>
      <c r="BK42" s="237"/>
      <c r="BL42" s="237"/>
      <c r="BM42" s="237"/>
      <c r="BN42" s="237"/>
      <c r="BO42" s="238"/>
      <c r="BP42" s="19"/>
      <c r="BQ42" s="1"/>
      <c r="BS42" s="83"/>
      <c r="BT42" s="84"/>
      <c r="BU42" s="84"/>
      <c r="BV42" s="84"/>
      <c r="BW42" s="84"/>
      <c r="BX42" s="84"/>
      <c r="BY42" s="84"/>
      <c r="BZ42" s="84"/>
      <c r="CA42" s="85"/>
    </row>
    <row r="43" spans="1:79" s="13" customFormat="1" ht="21" customHeight="1">
      <c r="A43" s="1"/>
      <c r="B43" s="11"/>
      <c r="C43" s="11"/>
      <c r="D43" s="140" t="s">
        <v>17</v>
      </c>
      <c r="E43" s="141"/>
      <c r="F43" s="141"/>
      <c r="G43" s="141"/>
      <c r="H43" s="142"/>
      <c r="I43" s="147" t="s">
        <v>18</v>
      </c>
      <c r="J43" s="148"/>
      <c r="K43" s="180" t="s">
        <v>124</v>
      </c>
      <c r="L43" s="180"/>
      <c r="M43" s="180"/>
      <c r="N43" s="180"/>
      <c r="O43" s="180"/>
      <c r="P43" s="180"/>
      <c r="Q43" s="180"/>
      <c r="R43" s="180"/>
      <c r="S43" s="180"/>
      <c r="T43" s="181"/>
      <c r="U43" s="213">
        <f>SUM(M28-Z26+Z27)</f>
        <v>0</v>
      </c>
      <c r="V43" s="214"/>
      <c r="W43" s="214"/>
      <c r="X43" s="214"/>
      <c r="Y43" s="214"/>
      <c r="Z43" s="214"/>
      <c r="AA43" s="239" t="s">
        <v>19</v>
      </c>
      <c r="AB43" s="240"/>
      <c r="AC43" s="240"/>
      <c r="AD43" s="240"/>
      <c r="AE43" s="240"/>
      <c r="AF43" s="241"/>
      <c r="AG43" s="19"/>
      <c r="AH43" s="1"/>
      <c r="AJ43" s="1"/>
      <c r="AK43" s="11"/>
      <c r="AL43" s="11"/>
      <c r="AM43" s="140" t="s">
        <v>17</v>
      </c>
      <c r="AN43" s="141"/>
      <c r="AO43" s="141"/>
      <c r="AP43" s="141"/>
      <c r="AQ43" s="142"/>
      <c r="AR43" s="147" t="s">
        <v>18</v>
      </c>
      <c r="AS43" s="148"/>
      <c r="AT43" s="180" t="s">
        <v>70</v>
      </c>
      <c r="AU43" s="180"/>
      <c r="AV43" s="180"/>
      <c r="AW43" s="180"/>
      <c r="AX43" s="180"/>
      <c r="AY43" s="180"/>
      <c r="AZ43" s="180"/>
      <c r="BA43" s="180"/>
      <c r="BB43" s="180"/>
      <c r="BC43" s="181"/>
      <c r="BD43" s="482">
        <f>AV28-BI26-BI27</f>
        <v>285000</v>
      </c>
      <c r="BE43" s="483"/>
      <c r="BF43" s="483"/>
      <c r="BG43" s="483"/>
      <c r="BH43" s="483"/>
      <c r="BI43" s="483"/>
      <c r="BJ43" s="239" t="s">
        <v>19</v>
      </c>
      <c r="BK43" s="240"/>
      <c r="BL43" s="240"/>
      <c r="BM43" s="240"/>
      <c r="BN43" s="240"/>
      <c r="BO43" s="241"/>
      <c r="BP43" s="19"/>
      <c r="BQ43" s="1"/>
    </row>
    <row r="44" spans="1:79" s="13" customFormat="1" ht="21" customHeight="1">
      <c r="A44" s="1"/>
      <c r="B44" s="11"/>
      <c r="C44" s="11"/>
      <c r="D44" s="143"/>
      <c r="E44" s="144"/>
      <c r="F44" s="144"/>
      <c r="G44" s="144"/>
      <c r="H44" s="145"/>
      <c r="I44" s="149" t="s">
        <v>20</v>
      </c>
      <c r="J44" s="150"/>
      <c r="K44" s="151" t="s">
        <v>75</v>
      </c>
      <c r="L44" s="151"/>
      <c r="M44" s="151"/>
      <c r="N44" s="151"/>
      <c r="O44" s="151"/>
      <c r="P44" s="151"/>
      <c r="Q44" s="151"/>
      <c r="R44" s="151"/>
      <c r="S44" s="151"/>
      <c r="T44" s="152"/>
      <c r="U44" s="234">
        <f>SUM(U38:Z42)</f>
        <v>0</v>
      </c>
      <c r="V44" s="235"/>
      <c r="W44" s="235"/>
      <c r="X44" s="235"/>
      <c r="Y44" s="235"/>
      <c r="Z44" s="235"/>
      <c r="AA44" s="248" t="s">
        <v>21</v>
      </c>
      <c r="AB44" s="249"/>
      <c r="AC44" s="178">
        <v>100</v>
      </c>
      <c r="AD44" s="179"/>
      <c r="AE44" s="179"/>
      <c r="AF44" s="48" t="s">
        <v>22</v>
      </c>
      <c r="AG44" s="19"/>
      <c r="AH44" s="1"/>
      <c r="AJ44" s="1"/>
      <c r="AK44" s="11"/>
      <c r="AL44" s="11"/>
      <c r="AM44" s="143"/>
      <c r="AN44" s="144"/>
      <c r="AO44" s="144"/>
      <c r="AP44" s="144"/>
      <c r="AQ44" s="145"/>
      <c r="AR44" s="149" t="s">
        <v>20</v>
      </c>
      <c r="AS44" s="150"/>
      <c r="AT44" s="151" t="s">
        <v>75</v>
      </c>
      <c r="AU44" s="151"/>
      <c r="AV44" s="151"/>
      <c r="AW44" s="151"/>
      <c r="AX44" s="151"/>
      <c r="AY44" s="151"/>
      <c r="AZ44" s="151"/>
      <c r="BA44" s="151"/>
      <c r="BB44" s="151"/>
      <c r="BC44" s="152"/>
      <c r="BD44" s="484">
        <f>SUM(BD38:BI42)</f>
        <v>0</v>
      </c>
      <c r="BE44" s="485"/>
      <c r="BF44" s="485"/>
      <c r="BG44" s="485"/>
      <c r="BH44" s="485"/>
      <c r="BI44" s="485"/>
      <c r="BJ44" s="248" t="s">
        <v>21</v>
      </c>
      <c r="BK44" s="249"/>
      <c r="BL44" s="178">
        <v>100</v>
      </c>
      <c r="BM44" s="179"/>
      <c r="BN44" s="179"/>
      <c r="BO44" s="48" t="s">
        <v>22</v>
      </c>
      <c r="BP44" s="19"/>
      <c r="BQ44" s="1"/>
    </row>
    <row r="45" spans="1:79" s="13" customFormat="1" ht="21" customHeight="1">
      <c r="A45" s="1"/>
      <c r="B45" s="11"/>
      <c r="C45" s="11"/>
      <c r="D45" s="143"/>
      <c r="E45" s="144"/>
      <c r="F45" s="144"/>
      <c r="G45" s="144"/>
      <c r="H45" s="145"/>
      <c r="I45" s="149" t="s">
        <v>23</v>
      </c>
      <c r="J45" s="150"/>
      <c r="K45" s="151" t="s">
        <v>48</v>
      </c>
      <c r="L45" s="151"/>
      <c r="M45" s="151"/>
      <c r="N45" s="151"/>
      <c r="O45" s="151"/>
      <c r="P45" s="151"/>
      <c r="Q45" s="151"/>
      <c r="R45" s="151"/>
      <c r="S45" s="151"/>
      <c r="T45" s="152"/>
      <c r="U45" s="229">
        <f>SUM(U43-U44)</f>
        <v>0</v>
      </c>
      <c r="V45" s="230"/>
      <c r="W45" s="230"/>
      <c r="X45" s="230"/>
      <c r="Y45" s="230"/>
      <c r="Z45" s="230"/>
      <c r="AA45" s="169" t="s">
        <v>69</v>
      </c>
      <c r="AB45" s="170"/>
      <c r="AC45" s="170"/>
      <c r="AD45" s="170"/>
      <c r="AE45" s="170"/>
      <c r="AF45" s="171"/>
      <c r="AG45" s="19"/>
      <c r="AH45" s="1"/>
      <c r="AJ45" s="1"/>
      <c r="AK45" s="11"/>
      <c r="AL45" s="11"/>
      <c r="AM45" s="143"/>
      <c r="AN45" s="144"/>
      <c r="AO45" s="144"/>
      <c r="AP45" s="144"/>
      <c r="AQ45" s="145"/>
      <c r="AR45" s="149" t="s">
        <v>23</v>
      </c>
      <c r="AS45" s="150"/>
      <c r="AT45" s="151" t="s">
        <v>48</v>
      </c>
      <c r="AU45" s="151"/>
      <c r="AV45" s="151"/>
      <c r="AW45" s="151"/>
      <c r="AX45" s="151"/>
      <c r="AY45" s="151"/>
      <c r="AZ45" s="151"/>
      <c r="BA45" s="151"/>
      <c r="BB45" s="151"/>
      <c r="BC45" s="152"/>
      <c r="BD45" s="484">
        <f>BD43-BD44</f>
        <v>285000</v>
      </c>
      <c r="BE45" s="485"/>
      <c r="BF45" s="485"/>
      <c r="BG45" s="485"/>
      <c r="BH45" s="485"/>
      <c r="BI45" s="485"/>
      <c r="BJ45" s="169" t="s">
        <v>69</v>
      </c>
      <c r="BK45" s="170"/>
      <c r="BL45" s="170"/>
      <c r="BM45" s="170"/>
      <c r="BN45" s="170"/>
      <c r="BO45" s="171"/>
      <c r="BP45" s="19"/>
      <c r="BQ45" s="1"/>
    </row>
    <row r="46" spans="1:79" s="13" customFormat="1" ht="21" customHeight="1">
      <c r="A46" s="1"/>
      <c r="B46" s="11"/>
      <c r="C46" s="11"/>
      <c r="D46" s="143"/>
      <c r="E46" s="144"/>
      <c r="F46" s="144"/>
      <c r="G46" s="144"/>
      <c r="H46" s="145"/>
      <c r="I46" s="149" t="s">
        <v>24</v>
      </c>
      <c r="J46" s="150"/>
      <c r="K46" s="151" t="s">
        <v>49</v>
      </c>
      <c r="L46" s="151"/>
      <c r="M46" s="151"/>
      <c r="N46" s="151"/>
      <c r="O46" s="151"/>
      <c r="P46" s="151"/>
      <c r="Q46" s="151"/>
      <c r="R46" s="151"/>
      <c r="S46" s="151"/>
      <c r="T46" s="152"/>
      <c r="U46" s="229">
        <f>SUM(U45*0.1)</f>
        <v>0</v>
      </c>
      <c r="V46" s="230"/>
      <c r="W46" s="230"/>
      <c r="X46" s="230"/>
      <c r="Y46" s="230"/>
      <c r="Z46" s="230"/>
      <c r="AA46" s="172"/>
      <c r="AB46" s="144"/>
      <c r="AC46" s="144"/>
      <c r="AD46" s="144"/>
      <c r="AE46" s="144"/>
      <c r="AF46" s="173"/>
      <c r="AG46" s="19"/>
      <c r="AH46" s="1"/>
      <c r="AJ46" s="1"/>
      <c r="AK46" s="11"/>
      <c r="AL46" s="11"/>
      <c r="AM46" s="143"/>
      <c r="AN46" s="144"/>
      <c r="AO46" s="144"/>
      <c r="AP46" s="144"/>
      <c r="AQ46" s="145"/>
      <c r="AR46" s="149" t="s">
        <v>24</v>
      </c>
      <c r="AS46" s="150"/>
      <c r="AT46" s="151" t="s">
        <v>49</v>
      </c>
      <c r="AU46" s="151"/>
      <c r="AV46" s="151"/>
      <c r="AW46" s="151"/>
      <c r="AX46" s="151"/>
      <c r="AY46" s="151"/>
      <c r="AZ46" s="151"/>
      <c r="BA46" s="151"/>
      <c r="BB46" s="151"/>
      <c r="BC46" s="152"/>
      <c r="BD46" s="484">
        <f>BD45*0.1</f>
        <v>28500</v>
      </c>
      <c r="BE46" s="485"/>
      <c r="BF46" s="485"/>
      <c r="BG46" s="485"/>
      <c r="BH46" s="485"/>
      <c r="BI46" s="485"/>
      <c r="BJ46" s="172"/>
      <c r="BK46" s="144"/>
      <c r="BL46" s="144"/>
      <c r="BM46" s="144"/>
      <c r="BN46" s="144"/>
      <c r="BO46" s="173"/>
      <c r="BP46" s="19"/>
      <c r="BQ46" s="1"/>
    </row>
    <row r="47" spans="1:79" s="13" customFormat="1" ht="21" customHeight="1">
      <c r="A47" s="1"/>
      <c r="B47" s="11"/>
      <c r="C47" s="11"/>
      <c r="D47" s="143"/>
      <c r="E47" s="144"/>
      <c r="F47" s="144"/>
      <c r="G47" s="144"/>
      <c r="H47" s="145"/>
      <c r="I47" s="149" t="s">
        <v>26</v>
      </c>
      <c r="J47" s="150"/>
      <c r="K47" s="151" t="s">
        <v>133</v>
      </c>
      <c r="L47" s="151"/>
      <c r="M47" s="151"/>
      <c r="N47" s="151"/>
      <c r="O47" s="151"/>
      <c r="P47" s="151"/>
      <c r="Q47" s="151"/>
      <c r="R47" s="151"/>
      <c r="S47" s="151"/>
      <c r="T47" s="152"/>
      <c r="U47" s="229" t="str">
        <f>'作業報告書(契約内)'!F48</f>
        <v/>
      </c>
      <c r="V47" s="230"/>
      <c r="W47" s="230"/>
      <c r="X47" s="230"/>
      <c r="Y47" s="230"/>
      <c r="Z47" s="230"/>
      <c r="AA47" s="172"/>
      <c r="AB47" s="144"/>
      <c r="AC47" s="144"/>
      <c r="AD47" s="144"/>
      <c r="AE47" s="144"/>
      <c r="AF47" s="173"/>
      <c r="AG47" s="12"/>
      <c r="AH47" s="1"/>
      <c r="AJ47" s="1"/>
      <c r="AK47" s="11"/>
      <c r="AL47" s="11"/>
      <c r="AM47" s="143"/>
      <c r="AN47" s="144"/>
      <c r="AO47" s="144"/>
      <c r="AP47" s="144"/>
      <c r="AQ47" s="145"/>
      <c r="AR47" s="149" t="s">
        <v>26</v>
      </c>
      <c r="AS47" s="150"/>
      <c r="AT47" s="151" t="s">
        <v>133</v>
      </c>
      <c r="AU47" s="151"/>
      <c r="AV47" s="151"/>
      <c r="AW47" s="151"/>
      <c r="AX47" s="151"/>
      <c r="AY47" s="151"/>
      <c r="AZ47" s="151"/>
      <c r="BA47" s="151"/>
      <c r="BB47" s="151"/>
      <c r="BC47" s="152"/>
      <c r="BD47" s="484">
        <f>'作業報告書(契約内)'!AP49</f>
        <v>0</v>
      </c>
      <c r="BE47" s="485"/>
      <c r="BF47" s="485"/>
      <c r="BG47" s="485"/>
      <c r="BH47" s="485"/>
      <c r="BI47" s="485"/>
      <c r="BJ47" s="172"/>
      <c r="BK47" s="144"/>
      <c r="BL47" s="144"/>
      <c r="BM47" s="144"/>
      <c r="BN47" s="144"/>
      <c r="BO47" s="173"/>
      <c r="BP47" s="12"/>
      <c r="BQ47" s="1"/>
    </row>
    <row r="48" spans="1:79" s="13" customFormat="1" ht="21" customHeight="1" thickBot="1">
      <c r="A48" s="1"/>
      <c r="B48" s="11"/>
      <c r="C48" s="11"/>
      <c r="D48" s="146"/>
      <c r="E48" s="117"/>
      <c r="F48" s="117"/>
      <c r="G48" s="117"/>
      <c r="H48" s="118"/>
      <c r="I48" s="166" t="s">
        <v>27</v>
      </c>
      <c r="J48" s="167"/>
      <c r="K48" s="176" t="s">
        <v>28</v>
      </c>
      <c r="L48" s="176"/>
      <c r="M48" s="176"/>
      <c r="N48" s="176"/>
      <c r="O48" s="176"/>
      <c r="P48" s="176"/>
      <c r="Q48" s="176"/>
      <c r="R48" s="176"/>
      <c r="S48" s="176"/>
      <c r="T48" s="177"/>
      <c r="U48" s="182">
        <f>SUM(U45:Z47)</f>
        <v>0</v>
      </c>
      <c r="V48" s="183"/>
      <c r="W48" s="183"/>
      <c r="X48" s="183"/>
      <c r="Y48" s="183"/>
      <c r="Z48" s="183"/>
      <c r="AA48" s="174"/>
      <c r="AB48" s="117"/>
      <c r="AC48" s="117"/>
      <c r="AD48" s="117"/>
      <c r="AE48" s="117"/>
      <c r="AF48" s="175"/>
      <c r="AG48" s="12"/>
      <c r="AH48" s="1"/>
      <c r="AJ48" s="1"/>
      <c r="AK48" s="11"/>
      <c r="AL48" s="11"/>
      <c r="AM48" s="146"/>
      <c r="AN48" s="117"/>
      <c r="AO48" s="117"/>
      <c r="AP48" s="117"/>
      <c r="AQ48" s="118"/>
      <c r="AR48" s="166" t="s">
        <v>27</v>
      </c>
      <c r="AS48" s="167"/>
      <c r="AT48" s="176" t="s">
        <v>28</v>
      </c>
      <c r="AU48" s="176"/>
      <c r="AV48" s="176"/>
      <c r="AW48" s="176"/>
      <c r="AX48" s="176"/>
      <c r="AY48" s="176"/>
      <c r="AZ48" s="176"/>
      <c r="BA48" s="176"/>
      <c r="BB48" s="176"/>
      <c r="BC48" s="177"/>
      <c r="BD48" s="486">
        <f>BD45+BD46+BD47</f>
        <v>313500</v>
      </c>
      <c r="BE48" s="487"/>
      <c r="BF48" s="487"/>
      <c r="BG48" s="487"/>
      <c r="BH48" s="487"/>
      <c r="BI48" s="487"/>
      <c r="BJ48" s="174"/>
      <c r="BK48" s="117"/>
      <c r="BL48" s="117"/>
      <c r="BM48" s="117"/>
      <c r="BN48" s="117"/>
      <c r="BO48" s="175"/>
      <c r="BP48" s="12"/>
      <c r="BQ48" s="1"/>
    </row>
    <row r="49" spans="1:69" s="13" customFormat="1" ht="15" customHeight="1" thickBot="1">
      <c r="A49" s="1"/>
      <c r="B49" s="11"/>
      <c r="C49" s="12"/>
      <c r="D49" s="12"/>
      <c r="E49" s="12"/>
      <c r="F49" s="12"/>
      <c r="G49" s="12"/>
      <c r="H49" s="12"/>
      <c r="I49" s="12"/>
      <c r="J49" s="38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8"/>
      <c r="W49" s="18"/>
      <c r="X49" s="18"/>
      <c r="Y49" s="18"/>
      <c r="Z49" s="18"/>
      <c r="AA49" s="18"/>
      <c r="AB49" s="18"/>
      <c r="AC49" s="18"/>
      <c r="AD49" s="18"/>
      <c r="AE49" s="12"/>
      <c r="AF49" s="12"/>
      <c r="AG49" s="19"/>
      <c r="AH49" s="1"/>
      <c r="AJ49" s="1"/>
      <c r="AK49" s="11"/>
      <c r="AL49" s="12"/>
      <c r="AM49" s="12"/>
      <c r="AN49" s="12"/>
      <c r="AO49" s="12"/>
      <c r="AP49" s="12"/>
      <c r="AQ49" s="12"/>
      <c r="AR49" s="12"/>
      <c r="AS49" s="38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8"/>
      <c r="BF49" s="18"/>
      <c r="BG49" s="18"/>
      <c r="BH49" s="18"/>
      <c r="BI49" s="18"/>
      <c r="BJ49" s="18"/>
      <c r="BK49" s="18"/>
      <c r="BL49" s="18"/>
      <c r="BM49" s="18"/>
      <c r="BN49" s="12"/>
      <c r="BO49" s="12"/>
      <c r="BP49" s="19"/>
      <c r="BQ49" s="1"/>
    </row>
    <row r="50" spans="1:69" s="23" customFormat="1" ht="18" customHeight="1">
      <c r="A50" s="20"/>
      <c r="B50" s="11"/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209" t="s">
        <v>29</v>
      </c>
      <c r="N50" s="210"/>
      <c r="O50" s="210"/>
      <c r="P50" s="211"/>
      <c r="Q50" s="212" t="s">
        <v>30</v>
      </c>
      <c r="R50" s="210"/>
      <c r="S50" s="210"/>
      <c r="T50" s="211"/>
      <c r="U50" s="212" t="s">
        <v>31</v>
      </c>
      <c r="V50" s="210"/>
      <c r="W50" s="210"/>
      <c r="X50" s="211"/>
      <c r="Y50" s="212" t="s">
        <v>32</v>
      </c>
      <c r="Z50" s="210"/>
      <c r="AA50" s="210"/>
      <c r="AB50" s="211"/>
      <c r="AC50" s="212" t="s">
        <v>33</v>
      </c>
      <c r="AD50" s="210"/>
      <c r="AE50" s="210"/>
      <c r="AF50" s="215"/>
      <c r="AG50" s="22"/>
      <c r="AH50" s="20"/>
      <c r="AJ50" s="20"/>
      <c r="AK50" s="11"/>
      <c r="AL50" s="11"/>
      <c r="AM50" s="12"/>
      <c r="AN50" s="12"/>
      <c r="AO50" s="12"/>
      <c r="AP50" s="12"/>
      <c r="AQ50" s="12"/>
      <c r="AR50" s="12"/>
      <c r="AS50" s="12"/>
      <c r="AT50" s="12"/>
      <c r="AU50" s="12"/>
      <c r="AV50" s="209" t="s">
        <v>29</v>
      </c>
      <c r="AW50" s="210"/>
      <c r="AX50" s="210"/>
      <c r="AY50" s="211"/>
      <c r="AZ50" s="212" t="s">
        <v>30</v>
      </c>
      <c r="BA50" s="210"/>
      <c r="BB50" s="210"/>
      <c r="BC50" s="211"/>
      <c r="BD50" s="212" t="s">
        <v>31</v>
      </c>
      <c r="BE50" s="210"/>
      <c r="BF50" s="210"/>
      <c r="BG50" s="211"/>
      <c r="BH50" s="212" t="s">
        <v>32</v>
      </c>
      <c r="BI50" s="210"/>
      <c r="BJ50" s="210"/>
      <c r="BK50" s="211"/>
      <c r="BL50" s="212" t="s">
        <v>33</v>
      </c>
      <c r="BM50" s="210"/>
      <c r="BN50" s="210"/>
      <c r="BO50" s="215"/>
      <c r="BP50" s="22"/>
      <c r="BQ50" s="20"/>
    </row>
    <row r="51" spans="1:69" s="23" customFormat="1" ht="18" customHeight="1">
      <c r="A51" s="20"/>
      <c r="B51" s="11"/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205" t="s">
        <v>34</v>
      </c>
      <c r="N51" s="206"/>
      <c r="O51" s="188"/>
      <c r="P51" s="207"/>
      <c r="Q51" s="208" t="s">
        <v>34</v>
      </c>
      <c r="R51" s="206"/>
      <c r="S51" s="188"/>
      <c r="T51" s="207"/>
      <c r="U51" s="208" t="s">
        <v>34</v>
      </c>
      <c r="V51" s="206"/>
      <c r="W51" s="188"/>
      <c r="X51" s="207"/>
      <c r="Y51" s="208" t="s">
        <v>34</v>
      </c>
      <c r="Z51" s="206"/>
      <c r="AA51" s="188"/>
      <c r="AB51" s="207"/>
      <c r="AC51" s="208" t="s">
        <v>34</v>
      </c>
      <c r="AD51" s="206"/>
      <c r="AE51" s="188"/>
      <c r="AF51" s="189"/>
      <c r="AG51" s="24"/>
      <c r="AH51" s="20"/>
      <c r="AJ51" s="20"/>
      <c r="AK51" s="11"/>
      <c r="AL51" s="11"/>
      <c r="AM51" s="12"/>
      <c r="AN51" s="12"/>
      <c r="AO51" s="12"/>
      <c r="AP51" s="12"/>
      <c r="AQ51" s="12"/>
      <c r="AR51" s="12"/>
      <c r="AS51" s="12"/>
      <c r="AT51" s="12"/>
      <c r="AU51" s="12"/>
      <c r="AV51" s="205" t="s">
        <v>34</v>
      </c>
      <c r="AW51" s="206"/>
      <c r="AX51" s="188"/>
      <c r="AY51" s="207"/>
      <c r="AZ51" s="208" t="s">
        <v>34</v>
      </c>
      <c r="BA51" s="206"/>
      <c r="BB51" s="188"/>
      <c r="BC51" s="207"/>
      <c r="BD51" s="208" t="s">
        <v>34</v>
      </c>
      <c r="BE51" s="206"/>
      <c r="BF51" s="188"/>
      <c r="BG51" s="207"/>
      <c r="BH51" s="208" t="s">
        <v>34</v>
      </c>
      <c r="BI51" s="206"/>
      <c r="BJ51" s="188"/>
      <c r="BK51" s="207"/>
      <c r="BL51" s="208" t="s">
        <v>34</v>
      </c>
      <c r="BM51" s="206"/>
      <c r="BN51" s="188"/>
      <c r="BO51" s="189"/>
      <c r="BP51" s="24"/>
      <c r="BQ51" s="20"/>
    </row>
    <row r="52" spans="1:69" s="23" customFormat="1" ht="18" customHeight="1">
      <c r="A52" s="20"/>
      <c r="B52" s="11"/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90" t="s">
        <v>35</v>
      </c>
      <c r="N52" s="191"/>
      <c r="O52" s="191"/>
      <c r="P52" s="192"/>
      <c r="Q52" s="199" t="s">
        <v>35</v>
      </c>
      <c r="R52" s="191"/>
      <c r="S52" s="191"/>
      <c r="T52" s="192"/>
      <c r="U52" s="199" t="s">
        <v>35</v>
      </c>
      <c r="V52" s="191"/>
      <c r="W52" s="191"/>
      <c r="X52" s="192"/>
      <c r="Y52" s="199" t="s">
        <v>35</v>
      </c>
      <c r="Z52" s="191"/>
      <c r="AA52" s="191"/>
      <c r="AB52" s="192"/>
      <c r="AC52" s="199" t="s">
        <v>35</v>
      </c>
      <c r="AD52" s="191"/>
      <c r="AE52" s="191"/>
      <c r="AF52" s="202"/>
      <c r="AG52" s="24"/>
      <c r="AH52" s="20"/>
      <c r="AJ52" s="20"/>
      <c r="AK52" s="11"/>
      <c r="AL52" s="11"/>
      <c r="AM52" s="12"/>
      <c r="AN52" s="12"/>
      <c r="AO52" s="12"/>
      <c r="AP52" s="12"/>
      <c r="AQ52" s="12"/>
      <c r="AR52" s="12"/>
      <c r="AS52" s="12"/>
      <c r="AT52" s="12"/>
      <c r="AU52" s="12"/>
      <c r="AV52" s="190" t="s">
        <v>35</v>
      </c>
      <c r="AW52" s="191"/>
      <c r="AX52" s="191"/>
      <c r="AY52" s="192"/>
      <c r="AZ52" s="199" t="s">
        <v>35</v>
      </c>
      <c r="BA52" s="191"/>
      <c r="BB52" s="191"/>
      <c r="BC52" s="192"/>
      <c r="BD52" s="199" t="s">
        <v>35</v>
      </c>
      <c r="BE52" s="191"/>
      <c r="BF52" s="191"/>
      <c r="BG52" s="192"/>
      <c r="BH52" s="199" t="s">
        <v>35</v>
      </c>
      <c r="BI52" s="191"/>
      <c r="BJ52" s="191"/>
      <c r="BK52" s="192"/>
      <c r="BL52" s="199" t="s">
        <v>35</v>
      </c>
      <c r="BM52" s="191"/>
      <c r="BN52" s="191"/>
      <c r="BO52" s="202"/>
      <c r="BP52" s="24"/>
      <c r="BQ52" s="20"/>
    </row>
    <row r="53" spans="1:69" s="23" customFormat="1" ht="18" customHeight="1">
      <c r="A53" s="20"/>
      <c r="B53" s="11"/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93"/>
      <c r="N53" s="194"/>
      <c r="O53" s="194"/>
      <c r="P53" s="195"/>
      <c r="Q53" s="200"/>
      <c r="R53" s="194"/>
      <c r="S53" s="194"/>
      <c r="T53" s="195"/>
      <c r="U53" s="200"/>
      <c r="V53" s="194"/>
      <c r="W53" s="194"/>
      <c r="X53" s="195"/>
      <c r="Y53" s="200"/>
      <c r="Z53" s="194"/>
      <c r="AA53" s="194"/>
      <c r="AB53" s="195"/>
      <c r="AC53" s="200"/>
      <c r="AD53" s="194"/>
      <c r="AE53" s="194"/>
      <c r="AF53" s="203"/>
      <c r="AG53" s="21"/>
      <c r="AH53" s="20"/>
      <c r="AJ53" s="20"/>
      <c r="AK53" s="11"/>
      <c r="AL53" s="11"/>
      <c r="AM53" s="12"/>
      <c r="AN53" s="12"/>
      <c r="AO53" s="12"/>
      <c r="AP53" s="12"/>
      <c r="AQ53" s="12"/>
      <c r="AR53" s="12"/>
      <c r="AS53" s="12"/>
      <c r="AT53" s="12"/>
      <c r="AU53" s="12"/>
      <c r="AV53" s="193"/>
      <c r="AW53" s="194"/>
      <c r="AX53" s="194"/>
      <c r="AY53" s="195"/>
      <c r="AZ53" s="200"/>
      <c r="BA53" s="194"/>
      <c r="BB53" s="194"/>
      <c r="BC53" s="195"/>
      <c r="BD53" s="200"/>
      <c r="BE53" s="194"/>
      <c r="BF53" s="194"/>
      <c r="BG53" s="195"/>
      <c r="BH53" s="200"/>
      <c r="BI53" s="194"/>
      <c r="BJ53" s="194"/>
      <c r="BK53" s="195"/>
      <c r="BL53" s="200"/>
      <c r="BM53" s="194"/>
      <c r="BN53" s="194"/>
      <c r="BO53" s="203"/>
      <c r="BP53" s="21"/>
      <c r="BQ53" s="20"/>
    </row>
    <row r="54" spans="1:69" s="23" customFormat="1" ht="18" customHeight="1" thickBot="1">
      <c r="A54" s="20"/>
      <c r="B54" s="11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96"/>
      <c r="N54" s="197"/>
      <c r="O54" s="197"/>
      <c r="P54" s="198"/>
      <c r="Q54" s="201"/>
      <c r="R54" s="197"/>
      <c r="S54" s="197"/>
      <c r="T54" s="198"/>
      <c r="U54" s="201"/>
      <c r="V54" s="197"/>
      <c r="W54" s="197"/>
      <c r="X54" s="198"/>
      <c r="Y54" s="201"/>
      <c r="Z54" s="197"/>
      <c r="AA54" s="197"/>
      <c r="AB54" s="198"/>
      <c r="AC54" s="201"/>
      <c r="AD54" s="197"/>
      <c r="AE54" s="197"/>
      <c r="AF54" s="204"/>
      <c r="AG54" s="21"/>
      <c r="AH54" s="20"/>
      <c r="AJ54" s="20"/>
      <c r="AK54" s="11"/>
      <c r="AL54" s="11"/>
      <c r="AM54" s="12"/>
      <c r="AN54" s="12"/>
      <c r="AO54" s="12"/>
      <c r="AP54" s="12"/>
      <c r="AQ54" s="12"/>
      <c r="AR54" s="12"/>
      <c r="AS54" s="12"/>
      <c r="AT54" s="12"/>
      <c r="AU54" s="12"/>
      <c r="AV54" s="196"/>
      <c r="AW54" s="197"/>
      <c r="AX54" s="197"/>
      <c r="AY54" s="198"/>
      <c r="AZ54" s="201"/>
      <c r="BA54" s="197"/>
      <c r="BB54" s="197"/>
      <c r="BC54" s="198"/>
      <c r="BD54" s="201"/>
      <c r="BE54" s="197"/>
      <c r="BF54" s="197"/>
      <c r="BG54" s="198"/>
      <c r="BH54" s="201"/>
      <c r="BI54" s="197"/>
      <c r="BJ54" s="197"/>
      <c r="BK54" s="198"/>
      <c r="BL54" s="201"/>
      <c r="BM54" s="197"/>
      <c r="BN54" s="197"/>
      <c r="BO54" s="204"/>
      <c r="BP54" s="21"/>
      <c r="BQ54" s="20"/>
    </row>
    <row r="55" spans="1:69" s="13" customFormat="1" ht="18" customHeight="1">
      <c r="A55" s="20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87" t="s">
        <v>36</v>
      </c>
      <c r="AB55" s="187"/>
      <c r="AC55" s="187"/>
      <c r="AD55" s="187"/>
      <c r="AE55" s="187"/>
      <c r="AF55" s="187"/>
      <c r="AG55" s="12"/>
      <c r="AH55" s="1"/>
      <c r="AJ55" s="20"/>
      <c r="AK55" s="11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87" t="s">
        <v>36</v>
      </c>
      <c r="BK55" s="187"/>
      <c r="BL55" s="187"/>
      <c r="BM55" s="187"/>
      <c r="BN55" s="187"/>
      <c r="BO55" s="187"/>
      <c r="BP55" s="12"/>
      <c r="BQ55" s="1"/>
    </row>
    <row r="56" spans="1:69" s="13" customFormat="1" ht="18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1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1"/>
    </row>
    <row r="57" spans="1:69" s="25" customFormat="1" ht="18" customHeight="1"/>
    <row r="58" spans="1:69" s="25" customFormat="1" ht="18" customHeight="1">
      <c r="B58" s="13" t="s">
        <v>81</v>
      </c>
      <c r="I58" s="13" t="s">
        <v>102</v>
      </c>
      <c r="N58" s="13"/>
      <c r="AK58" s="13" t="s">
        <v>81</v>
      </c>
      <c r="AR58" s="13" t="s">
        <v>102</v>
      </c>
      <c r="AW58" s="13"/>
    </row>
    <row r="59" spans="1:69" s="25" customFormat="1" ht="18" customHeight="1">
      <c r="B59" s="13" t="s">
        <v>82</v>
      </c>
      <c r="I59" s="13" t="s">
        <v>114</v>
      </c>
      <c r="N59" s="13"/>
      <c r="AK59" s="13" t="s">
        <v>82</v>
      </c>
      <c r="AR59" s="13" t="s">
        <v>114</v>
      </c>
      <c r="AW59" s="13"/>
    </row>
    <row r="60" spans="1:69" s="25" customFormat="1" ht="18" customHeight="1">
      <c r="B60" s="13" t="s">
        <v>84</v>
      </c>
      <c r="I60" s="13" t="s">
        <v>115</v>
      </c>
      <c r="N60" s="13"/>
      <c r="AK60" s="13" t="s">
        <v>84</v>
      </c>
      <c r="AR60" s="13" t="s">
        <v>115</v>
      </c>
      <c r="AW60" s="13"/>
    </row>
    <row r="61" spans="1:69" s="25" customFormat="1" ht="18" customHeight="1">
      <c r="B61" s="13" t="s">
        <v>85</v>
      </c>
      <c r="I61" s="13" t="s">
        <v>116</v>
      </c>
      <c r="N61" s="13"/>
      <c r="AK61" s="13" t="s">
        <v>85</v>
      </c>
      <c r="AR61" s="13" t="s">
        <v>116</v>
      </c>
      <c r="AW61" s="13"/>
    </row>
    <row r="62" spans="1:69" ht="18" customHeight="1">
      <c r="B62" s="13" t="s">
        <v>83</v>
      </c>
      <c r="I62" s="13"/>
      <c r="AF62" s="2"/>
      <c r="AK62" s="13" t="s">
        <v>83</v>
      </c>
      <c r="AR62" s="13"/>
    </row>
    <row r="63" spans="1:69">
      <c r="B63" s="13" t="s">
        <v>86</v>
      </c>
      <c r="I63" s="13"/>
      <c r="AK63" s="13" t="s">
        <v>86</v>
      </c>
      <c r="AR63" s="13"/>
    </row>
    <row r="64" spans="1:69">
      <c r="B64" s="13" t="s">
        <v>87</v>
      </c>
      <c r="I64" s="13"/>
      <c r="AK64" s="13" t="s">
        <v>87</v>
      </c>
      <c r="AR64" s="13"/>
    </row>
    <row r="65" spans="2:44">
      <c r="B65" s="13" t="s">
        <v>88</v>
      </c>
      <c r="I65" s="13"/>
      <c r="AK65" s="13" t="s">
        <v>88</v>
      </c>
      <c r="AR65" s="13"/>
    </row>
    <row r="66" spans="2:44">
      <c r="B66" s="13" t="s">
        <v>89</v>
      </c>
      <c r="I66" s="13"/>
      <c r="AK66" s="13" t="s">
        <v>89</v>
      </c>
      <c r="AR66" s="13"/>
    </row>
    <row r="67" spans="2:44">
      <c r="B67" s="13" t="s">
        <v>90</v>
      </c>
      <c r="AK67" s="13" t="s">
        <v>90</v>
      </c>
    </row>
    <row r="68" spans="2:44">
      <c r="B68" s="13" t="s">
        <v>92</v>
      </c>
      <c r="AK68" s="13" t="s">
        <v>92</v>
      </c>
    </row>
    <row r="69" spans="2:44">
      <c r="B69" s="13" t="s">
        <v>91</v>
      </c>
      <c r="AK69" s="13" t="s">
        <v>91</v>
      </c>
    </row>
    <row r="70" spans="2:44">
      <c r="B70" s="13" t="s">
        <v>95</v>
      </c>
      <c r="AK70" s="13" t="s">
        <v>95</v>
      </c>
    </row>
    <row r="71" spans="2:44">
      <c r="B71" s="13" t="s">
        <v>96</v>
      </c>
      <c r="AK71" s="13" t="s">
        <v>96</v>
      </c>
    </row>
  </sheetData>
  <sheetProtection algorithmName="SHA-512" hashValue="PWKHOitwvWtW+mXs2UiyEhm+xZSYXfzQYLeC4lgyx6qAlTRUghZQzUgObksG4zz6r7WSUR6s9bOxXgOr6bO0ZQ==" saltValue="972c+tlp2wu1pnkJh5cECw==" spinCount="100000" sheet="1" objects="1" scenarios="1"/>
  <mergeCells count="305">
    <mergeCell ref="AV52:AY54"/>
    <mergeCell ref="AZ52:BC54"/>
    <mergeCell ref="BD52:BG54"/>
    <mergeCell ref="BH52:BK54"/>
    <mergeCell ref="BL52:BO54"/>
    <mergeCell ref="BJ55:BO55"/>
    <mergeCell ref="P16:R16"/>
    <mergeCell ref="AY16:BA16"/>
    <mergeCell ref="AV50:AY50"/>
    <mergeCell ref="AZ50:BC50"/>
    <mergeCell ref="BD50:BG50"/>
    <mergeCell ref="BH50:BK50"/>
    <mergeCell ref="BL50:BO50"/>
    <mergeCell ref="AV51:AW51"/>
    <mergeCell ref="AX51:AY51"/>
    <mergeCell ref="AZ51:BA51"/>
    <mergeCell ref="BB51:BC51"/>
    <mergeCell ref="BD51:BE51"/>
    <mergeCell ref="BF51:BG51"/>
    <mergeCell ref="BH51:BI51"/>
    <mergeCell ref="BJ51:BK51"/>
    <mergeCell ref="BL51:BM51"/>
    <mergeCell ref="BN51:BO51"/>
    <mergeCell ref="BJ42:BO42"/>
    <mergeCell ref="AM43:AQ48"/>
    <mergeCell ref="AR43:AS43"/>
    <mergeCell ref="AT43:BC43"/>
    <mergeCell ref="BD43:BI43"/>
    <mergeCell ref="BJ43:BO43"/>
    <mergeCell ref="AR44:AS44"/>
    <mergeCell ref="AT44:BC44"/>
    <mergeCell ref="BD44:BI44"/>
    <mergeCell ref="BJ44:BK44"/>
    <mergeCell ref="BL44:BN44"/>
    <mergeCell ref="AR45:AS45"/>
    <mergeCell ref="AT45:BC45"/>
    <mergeCell ref="BD45:BI45"/>
    <mergeCell ref="BJ45:BO48"/>
    <mergeCell ref="AR46:AS46"/>
    <mergeCell ref="AT46:BC46"/>
    <mergeCell ref="BD46:BI46"/>
    <mergeCell ref="AR47:AS47"/>
    <mergeCell ref="AT47:BC47"/>
    <mergeCell ref="BD47:BI47"/>
    <mergeCell ref="AR48:AS48"/>
    <mergeCell ref="AT48:BC48"/>
    <mergeCell ref="BD48:BI48"/>
    <mergeCell ref="AM37:AQ42"/>
    <mergeCell ref="AR37:AW37"/>
    <mergeCell ref="AX37:BC37"/>
    <mergeCell ref="BD37:BI37"/>
    <mergeCell ref="BJ37:BO37"/>
    <mergeCell ref="AR38:AW38"/>
    <mergeCell ref="AX38:BC38"/>
    <mergeCell ref="BD38:BI38"/>
    <mergeCell ref="BJ38:BO38"/>
    <mergeCell ref="AR39:AW39"/>
    <mergeCell ref="AX39:BC39"/>
    <mergeCell ref="BD39:BI39"/>
    <mergeCell ref="BJ39:BO39"/>
    <mergeCell ref="AR40:AW40"/>
    <mergeCell ref="AX40:BC40"/>
    <mergeCell ref="BD40:BI40"/>
    <mergeCell ref="BJ40:BO40"/>
    <mergeCell ref="AR41:AW41"/>
    <mergeCell ref="AX41:BC41"/>
    <mergeCell ref="BD41:BI41"/>
    <mergeCell ref="BJ41:BO41"/>
    <mergeCell ref="AR42:AW42"/>
    <mergeCell ref="AX42:BC42"/>
    <mergeCell ref="BD42:BI42"/>
    <mergeCell ref="AM26:AP26"/>
    <mergeCell ref="AQ26:AU26"/>
    <mergeCell ref="AV26:AZ26"/>
    <mergeCell ref="BA26:BE26"/>
    <mergeCell ref="BF26:BH26"/>
    <mergeCell ref="BI26:BM26"/>
    <mergeCell ref="BN26:BO28"/>
    <mergeCell ref="AM27:AP27"/>
    <mergeCell ref="AQ27:AU27"/>
    <mergeCell ref="AV27:AZ27"/>
    <mergeCell ref="BA27:BE27"/>
    <mergeCell ref="BF27:BH27"/>
    <mergeCell ref="BI27:BM27"/>
    <mergeCell ref="AM28:AP28"/>
    <mergeCell ref="AQ28:AU28"/>
    <mergeCell ref="AV28:AZ28"/>
    <mergeCell ref="BA28:BE28"/>
    <mergeCell ref="BF28:BH28"/>
    <mergeCell ref="BI28:BM28"/>
    <mergeCell ref="AM22:AP23"/>
    <mergeCell ref="AQ22:AV22"/>
    <mergeCell ref="AW22:BC22"/>
    <mergeCell ref="BD22:BF23"/>
    <mergeCell ref="BG22:BO23"/>
    <mergeCell ref="AQ23:AV23"/>
    <mergeCell ref="AW23:BC23"/>
    <mergeCell ref="AM25:AP25"/>
    <mergeCell ref="AQ25:AU25"/>
    <mergeCell ref="AV25:AZ25"/>
    <mergeCell ref="BA25:BE25"/>
    <mergeCell ref="BF25:BM25"/>
    <mergeCell ref="BN25:BO25"/>
    <mergeCell ref="BN15:BO16"/>
    <mergeCell ref="AM16:AO16"/>
    <mergeCell ref="AP16:AX16"/>
    <mergeCell ref="AM17:AO18"/>
    <mergeCell ref="AP17:AX18"/>
    <mergeCell ref="AY17:BA20"/>
    <mergeCell ref="BB17:BO17"/>
    <mergeCell ref="BB18:BO18"/>
    <mergeCell ref="AM19:AO19"/>
    <mergeCell ref="AP19:AX19"/>
    <mergeCell ref="BB19:BO20"/>
    <mergeCell ref="AM20:AO20"/>
    <mergeCell ref="AP20:AX20"/>
    <mergeCell ref="AM15:AO15"/>
    <mergeCell ref="AP15:AX15"/>
    <mergeCell ref="AY15:BA15"/>
    <mergeCell ref="BB15:BC16"/>
    <mergeCell ref="BD15:BE16"/>
    <mergeCell ref="BF15:BG16"/>
    <mergeCell ref="BH15:BI16"/>
    <mergeCell ref="BJ15:BK16"/>
    <mergeCell ref="BL15:BM16"/>
    <mergeCell ref="AM11:AQ11"/>
    <mergeCell ref="AR11:BC11"/>
    <mergeCell ref="BD11:BF11"/>
    <mergeCell ref="BG11:BJ11"/>
    <mergeCell ref="BL11:BO11"/>
    <mergeCell ref="AW12:BC12"/>
    <mergeCell ref="AM13:AX13"/>
    <mergeCell ref="AY13:BA14"/>
    <mergeCell ref="BB13:BF14"/>
    <mergeCell ref="BG13:BH14"/>
    <mergeCell ref="BI13:BM14"/>
    <mergeCell ref="BN13:BO14"/>
    <mergeCell ref="AM14:AO14"/>
    <mergeCell ref="AP14:AX14"/>
    <mergeCell ref="BA3:BK6"/>
    <mergeCell ref="AM9:AQ9"/>
    <mergeCell ref="AR9:BO9"/>
    <mergeCell ref="AM10:AQ10"/>
    <mergeCell ref="AR10:AS10"/>
    <mergeCell ref="AT10:AW10"/>
    <mergeCell ref="AY10:AZ10"/>
    <mergeCell ref="BD10:BF10"/>
    <mergeCell ref="BG10:BL10"/>
    <mergeCell ref="BM10:BO10"/>
    <mergeCell ref="AM7:AV7"/>
    <mergeCell ref="AW7:AX7"/>
    <mergeCell ref="AM3:AZ6"/>
    <mergeCell ref="BE7:BO7"/>
    <mergeCell ref="N23:T23"/>
    <mergeCell ref="M26:Q26"/>
    <mergeCell ref="R26:V26"/>
    <mergeCell ref="W25:AD25"/>
    <mergeCell ref="D26:G26"/>
    <mergeCell ref="D14:F14"/>
    <mergeCell ref="S18:AF18"/>
    <mergeCell ref="S19:AF20"/>
    <mergeCell ref="D17:F18"/>
    <mergeCell ref="D19:F19"/>
    <mergeCell ref="D20:F20"/>
    <mergeCell ref="M25:Q25"/>
    <mergeCell ref="N7:O7"/>
    <mergeCell ref="U10:W10"/>
    <mergeCell ref="I9:AF9"/>
    <mergeCell ref="I11:T11"/>
    <mergeCell ref="S17:AF17"/>
    <mergeCell ref="AD10:AF10"/>
    <mergeCell ref="X10:AC10"/>
    <mergeCell ref="U11:W11"/>
    <mergeCell ref="X11:AA11"/>
    <mergeCell ref="G17:O18"/>
    <mergeCell ref="G16:O16"/>
    <mergeCell ref="G15:O15"/>
    <mergeCell ref="P17:R20"/>
    <mergeCell ref="P15:R15"/>
    <mergeCell ref="Y15:Z16"/>
    <mergeCell ref="AA15:AB16"/>
    <mergeCell ref="AC15:AD16"/>
    <mergeCell ref="G19:O19"/>
    <mergeCell ref="G20:O20"/>
    <mergeCell ref="N12:T12"/>
    <mergeCell ref="R3:AF6"/>
    <mergeCell ref="P13:R14"/>
    <mergeCell ref="AE13:AF14"/>
    <mergeCell ref="S13:W14"/>
    <mergeCell ref="Z13:AD14"/>
    <mergeCell ref="X13:Y14"/>
    <mergeCell ref="G14:O14"/>
    <mergeCell ref="D13:O13"/>
    <mergeCell ref="AE15:AF16"/>
    <mergeCell ref="S15:T16"/>
    <mergeCell ref="U15:V16"/>
    <mergeCell ref="W15:X16"/>
    <mergeCell ref="D15:F15"/>
    <mergeCell ref="D16:F16"/>
    <mergeCell ref="D3:Q6"/>
    <mergeCell ref="V7:AF7"/>
    <mergeCell ref="D9:H9"/>
    <mergeCell ref="D10:H10"/>
    <mergeCell ref="D11:H11"/>
    <mergeCell ref="I10:J10"/>
    <mergeCell ref="K10:N10"/>
    <mergeCell ref="P10:Q10"/>
    <mergeCell ref="AC11:AF11"/>
    <mergeCell ref="D7:M7"/>
    <mergeCell ref="M50:P50"/>
    <mergeCell ref="Q50:T50"/>
    <mergeCell ref="U50:X50"/>
    <mergeCell ref="Y50:AB50"/>
    <mergeCell ref="U41:Z41"/>
    <mergeCell ref="U43:Z43"/>
    <mergeCell ref="AC50:AF50"/>
    <mergeCell ref="W26:Y26"/>
    <mergeCell ref="W27:Y27"/>
    <mergeCell ref="W28:Y28"/>
    <mergeCell ref="Z26:AD26"/>
    <mergeCell ref="Z27:AD27"/>
    <mergeCell ref="Z28:AD28"/>
    <mergeCell ref="AA37:AF37"/>
    <mergeCell ref="U47:Z47"/>
    <mergeCell ref="U46:Z46"/>
    <mergeCell ref="U39:Z39"/>
    <mergeCell ref="U45:Z45"/>
    <mergeCell ref="U44:Z44"/>
    <mergeCell ref="U40:Z40"/>
    <mergeCell ref="AA42:AF42"/>
    <mergeCell ref="AA43:AF43"/>
    <mergeCell ref="AE26:AF28"/>
    <mergeCell ref="AA44:AB44"/>
    <mergeCell ref="AA55:AF55"/>
    <mergeCell ref="AE51:AF51"/>
    <mergeCell ref="M52:P54"/>
    <mergeCell ref="Q52:T54"/>
    <mergeCell ref="U52:X54"/>
    <mergeCell ref="Y52:AB54"/>
    <mergeCell ref="AC52:AF54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U37:Z37"/>
    <mergeCell ref="U38:Z38"/>
    <mergeCell ref="I48:J48"/>
    <mergeCell ref="I46:J46"/>
    <mergeCell ref="AA39:AF39"/>
    <mergeCell ref="AA40:AF40"/>
    <mergeCell ref="AA45:AF48"/>
    <mergeCell ref="I45:J45"/>
    <mergeCell ref="K45:T45"/>
    <mergeCell ref="K48:T48"/>
    <mergeCell ref="I47:J47"/>
    <mergeCell ref="AC44:AE44"/>
    <mergeCell ref="K47:T47"/>
    <mergeCell ref="K46:T46"/>
    <mergeCell ref="AA41:AF41"/>
    <mergeCell ref="K43:T43"/>
    <mergeCell ref="U48:Z48"/>
    <mergeCell ref="O42:T42"/>
    <mergeCell ref="U42:Z42"/>
    <mergeCell ref="I42:N42"/>
    <mergeCell ref="D43:H48"/>
    <mergeCell ref="I43:J43"/>
    <mergeCell ref="I44:J44"/>
    <mergeCell ref="K44:T44"/>
    <mergeCell ref="I38:N38"/>
    <mergeCell ref="O38:T38"/>
    <mergeCell ref="I39:N39"/>
    <mergeCell ref="O39:T39"/>
    <mergeCell ref="I40:N40"/>
    <mergeCell ref="O40:T40"/>
    <mergeCell ref="I41:N41"/>
    <mergeCell ref="O41:T41"/>
    <mergeCell ref="BS40:CA42"/>
    <mergeCell ref="D28:G28"/>
    <mergeCell ref="H28:L28"/>
    <mergeCell ref="M28:Q28"/>
    <mergeCell ref="R28:V28"/>
    <mergeCell ref="H25:L25"/>
    <mergeCell ref="H26:L26"/>
    <mergeCell ref="AA38:AF38"/>
    <mergeCell ref="D22:G23"/>
    <mergeCell ref="H22:M22"/>
    <mergeCell ref="N22:T22"/>
    <mergeCell ref="U22:W23"/>
    <mergeCell ref="X22:AF23"/>
    <mergeCell ref="H23:M23"/>
    <mergeCell ref="AE25:AF25"/>
    <mergeCell ref="R25:V25"/>
    <mergeCell ref="D37:H42"/>
    <mergeCell ref="I37:N37"/>
    <mergeCell ref="O37:T37"/>
    <mergeCell ref="D27:G27"/>
    <mergeCell ref="H27:L27"/>
    <mergeCell ref="M27:Q27"/>
    <mergeCell ref="R27:V27"/>
    <mergeCell ref="D25:G25"/>
  </mergeCells>
  <phoneticPr fontId="3"/>
  <conditionalFormatting sqref="G15:O16 G19:O19">
    <cfRule type="containsBlanks" dxfId="21" priority="42">
      <formula>LEN(TRIM(G15))=0</formula>
    </cfRule>
  </conditionalFormatting>
  <conditionalFormatting sqref="G15:O20">
    <cfRule type="containsBlanks" dxfId="20" priority="21">
      <formula>LEN(TRIM(G15))=0</formula>
    </cfRule>
  </conditionalFormatting>
  <conditionalFormatting sqref="H26:Q27">
    <cfRule type="containsBlanks" dxfId="19" priority="19">
      <formula>LEN(TRIM(H26))=0</formula>
    </cfRule>
  </conditionalFormatting>
  <conditionalFormatting sqref="I11:T11">
    <cfRule type="containsBlanks" dxfId="18" priority="2">
      <formula>LEN(TRIM(I11))=0</formula>
    </cfRule>
  </conditionalFormatting>
  <conditionalFormatting sqref="I9:AF9">
    <cfRule type="containsBlanks" dxfId="17" priority="3">
      <formula>LEN(TRIM(I9))=0</formula>
    </cfRule>
  </conditionalFormatting>
  <conditionalFormatting sqref="N22:T23">
    <cfRule type="containsBlanks" dxfId="16" priority="23">
      <formula>LEN(TRIM(N22))=0</formula>
    </cfRule>
  </conditionalFormatting>
  <conditionalFormatting sqref="S13:W14 Z13:AD14 S15:AF16 S18:AF20">
    <cfRule type="containsBlanks" dxfId="15" priority="32">
      <formula>LEN(TRIM(S13))=0</formula>
    </cfRule>
  </conditionalFormatting>
  <conditionalFormatting sqref="V7:AF7">
    <cfRule type="containsBlanks" dxfId="14" priority="11">
      <formula>LEN(TRIM(V7))=0</formula>
    </cfRule>
  </conditionalFormatting>
  <conditionalFormatting sqref="X11:AA11">
    <cfRule type="containsBlanks" dxfId="13" priority="18">
      <formula>LEN(TRIM(X11))=0</formula>
    </cfRule>
  </conditionalFormatting>
  <conditionalFormatting sqref="X10:AC10">
    <cfRule type="containsBlanks" dxfId="12" priority="16">
      <formula>LEN(TRIM(X10))=0</formula>
    </cfRule>
  </conditionalFormatting>
  <conditionalFormatting sqref="Z27:AD28">
    <cfRule type="containsBlanks" dxfId="11" priority="20">
      <formula>LEN(TRIM(Z27))=0</formula>
    </cfRule>
  </conditionalFormatting>
  <conditionalFormatting sqref="Z28:AD28">
    <cfRule type="cellIs" dxfId="10" priority="12" operator="equal">
      <formula>0</formula>
    </cfRule>
  </conditionalFormatting>
  <conditionalFormatting sqref="AC11:AF11">
    <cfRule type="containsBlanks" dxfId="9" priority="17">
      <formula>LEN(TRIM(AC11))=0</formula>
    </cfRule>
  </conditionalFormatting>
  <conditionalFormatting sqref="AP15:AX16 AP19:AX19">
    <cfRule type="containsBlanks" dxfId="8" priority="30">
      <formula>LEN(TRIM(AP15))=0</formula>
    </cfRule>
  </conditionalFormatting>
  <conditionalFormatting sqref="AP15:AX20">
    <cfRule type="containsBlanks" dxfId="7" priority="24">
      <formula>LEN(TRIM(AP15))=0</formula>
    </cfRule>
  </conditionalFormatting>
  <conditionalFormatting sqref="AQ26:AZ27">
    <cfRule type="containsBlanks" dxfId="6" priority="29">
      <formula>LEN(TRIM(AQ26))=0</formula>
    </cfRule>
  </conditionalFormatting>
  <conditionalFormatting sqref="BB13:BF14 BI13:BM14 BB15:BO16 BB18:BO20">
    <cfRule type="containsBlanks" dxfId="5" priority="27">
      <formula>LEN(TRIM(BB13))=0</formula>
    </cfRule>
  </conditionalFormatting>
  <conditionalFormatting sqref="BE7:BO7">
    <cfRule type="containsBlanks" dxfId="4" priority="10">
      <formula>LEN(TRIM(BE7))=0</formula>
    </cfRule>
  </conditionalFormatting>
  <conditionalFormatting sqref="BI28:BM28">
    <cfRule type="containsBlanks" dxfId="3" priority="26">
      <formula>LEN(TRIM(BI28))=0</formula>
    </cfRule>
  </conditionalFormatting>
  <dataValidations count="5">
    <dataValidation type="list" errorStyle="warning" allowBlank="1" showInputMessage="1" showErrorMessage="1" error="リスト以外の名称を入力しようとしています。" sqref="I11:T11" xr:uid="{268D73C9-67B5-42CD-ADEC-53CF399D9616}">
      <formula1>$B$58:$B$71</formula1>
    </dataValidation>
    <dataValidation type="list" allowBlank="1" showInputMessage="1" showErrorMessage="1" sqref="AR11:BC11" xr:uid="{DC640029-E39B-4AF7-8D67-EC43EB9E871F}">
      <formula1>$AK$58:$AK$71</formula1>
    </dataValidation>
    <dataValidation type="list" allowBlank="1" showInputMessage="1" showErrorMessage="1" sqref="BB13:BF14" xr:uid="{D453A119-D07B-48CC-AE4E-5AC019FC4BC8}">
      <formula1>$AR$59:$AR$67</formula1>
    </dataValidation>
    <dataValidation type="list" allowBlank="1" showInputMessage="1" showErrorMessage="1" sqref="P16:R16" xr:uid="{307CF80F-DA15-48A2-A297-CBCD799C7F3F}">
      <formula1>$I$59:$I$61</formula1>
    </dataValidation>
    <dataValidation type="list" allowBlank="1" showInputMessage="1" showErrorMessage="1" sqref="AY16:BA16" xr:uid="{13A919EF-8FF8-4589-A299-91E80EC25030}">
      <formula1>$AW$59:$AW$61</formula1>
    </dataValidation>
  </dataValidations>
  <hyperlinks>
    <hyperlink ref="AP20" r:id="rId1" xr:uid="{67E32E06-3F46-4348-B7F8-2B784DB77248}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3EDE-F350-4DEC-AE2C-3F744F2389CB}">
  <sheetPr>
    <tabColor rgb="FF92D050"/>
  </sheetPr>
  <dimension ref="A1:AE58"/>
  <sheetViews>
    <sheetView topLeftCell="A19" zoomScale="85" zoomScaleNormal="85" workbookViewId="0">
      <selection activeCell="F48" sqref="F48:G49"/>
    </sheetView>
  </sheetViews>
  <sheetFormatPr defaultColWidth="8.625" defaultRowHeight="16.5"/>
  <cols>
    <col min="1" max="1" width="2.375" style="13" customWidth="1"/>
    <col min="2" max="2" width="2.5" style="13" customWidth="1"/>
    <col min="3" max="3" width="2.875" style="13" customWidth="1"/>
    <col min="4" max="4" width="5.125" style="26" customWidth="1"/>
    <col min="5" max="5" width="8.125" style="26" customWidth="1"/>
    <col min="6" max="10" width="8.125" style="13" customWidth="1"/>
    <col min="11" max="13" width="8.125" style="26" customWidth="1"/>
    <col min="14" max="15" width="9.625" style="26" customWidth="1"/>
    <col min="16" max="16" width="3.375" style="13" customWidth="1"/>
    <col min="17" max="17" width="2.375" style="13" customWidth="1"/>
    <col min="18" max="16384" width="8.625" style="13"/>
  </cols>
  <sheetData>
    <row r="1" spans="1:17" s="30" customFormat="1" ht="19.5">
      <c r="A1" s="27"/>
      <c r="B1" s="27"/>
      <c r="C1" s="53" t="s">
        <v>104</v>
      </c>
      <c r="D1" s="27"/>
      <c r="E1" s="27"/>
      <c r="F1" s="27"/>
      <c r="G1" s="28"/>
      <c r="H1" s="28"/>
      <c r="I1" s="513"/>
      <c r="J1" s="513"/>
      <c r="K1" s="513"/>
      <c r="L1" s="39"/>
      <c r="M1" s="29"/>
      <c r="N1" s="29"/>
      <c r="O1" s="29"/>
      <c r="P1" s="27"/>
      <c r="Q1" s="27"/>
    </row>
    <row r="2" spans="1:17" ht="5.25" customHeight="1">
      <c r="A2" s="27"/>
      <c r="B2" s="12"/>
      <c r="C2" s="12"/>
      <c r="D2" s="14"/>
      <c r="E2" s="14"/>
      <c r="F2" s="12"/>
      <c r="G2" s="12"/>
      <c r="H2" s="12"/>
      <c r="I2" s="12"/>
      <c r="J2" s="12"/>
      <c r="K2" s="14"/>
      <c r="L2" s="14"/>
      <c r="M2" s="14"/>
      <c r="N2" s="14"/>
      <c r="O2" s="14"/>
      <c r="P2" s="12"/>
      <c r="Q2" s="27"/>
    </row>
    <row r="3" spans="1:17" s="32" customFormat="1" ht="30">
      <c r="A3" s="27"/>
      <c r="B3" s="31"/>
      <c r="C3" s="31"/>
      <c r="D3" s="59"/>
      <c r="E3" s="524">
        <f>'指定請求書(契約内)'!D3</f>
        <v>0</v>
      </c>
      <c r="F3" s="524"/>
      <c r="G3" s="524"/>
      <c r="H3" s="524"/>
      <c r="I3" s="524"/>
      <c r="J3" s="64" t="s">
        <v>121</v>
      </c>
      <c r="K3" s="59"/>
      <c r="L3" s="59" t="s">
        <v>58</v>
      </c>
      <c r="M3" s="59"/>
      <c r="N3" s="59"/>
      <c r="O3" s="59"/>
      <c r="P3" s="31"/>
      <c r="Q3" s="27"/>
    </row>
    <row r="4" spans="1:17" ht="53.25" customHeight="1">
      <c r="A4" s="27"/>
      <c r="B4" s="12"/>
      <c r="C4" s="12"/>
      <c r="D4" s="514" t="s">
        <v>105</v>
      </c>
      <c r="E4" s="515"/>
      <c r="F4" s="518">
        <f>'指定請求書(契約内)'!I9</f>
        <v>0</v>
      </c>
      <c r="G4" s="519"/>
      <c r="H4" s="519"/>
      <c r="I4" s="519"/>
      <c r="J4" s="519"/>
      <c r="K4" s="519"/>
      <c r="L4" s="519"/>
      <c r="M4" s="519"/>
      <c r="N4" s="519"/>
      <c r="O4" s="520"/>
      <c r="P4" s="12"/>
      <c r="Q4" s="27"/>
    </row>
    <row r="5" spans="1:17" ht="39" customHeight="1">
      <c r="A5" s="27"/>
      <c r="B5" s="12"/>
      <c r="C5" s="12"/>
      <c r="D5" s="514" t="s">
        <v>50</v>
      </c>
      <c r="E5" s="515"/>
      <c r="F5" s="516">
        <f>'指定請求書(契約内)'!X11</f>
        <v>0</v>
      </c>
      <c r="G5" s="517"/>
      <c r="H5" s="65" t="s">
        <v>37</v>
      </c>
      <c r="I5" s="517">
        <f>'指定請求書(契約内)'!AC11</f>
        <v>0</v>
      </c>
      <c r="J5" s="517"/>
      <c r="K5" s="66" t="s">
        <v>51</v>
      </c>
      <c r="L5" s="67" t="s">
        <v>56</v>
      </c>
      <c r="M5" s="521" t="str">
        <f>'指定請求書(契約内)'!K10</f>
        <v>0016-0000</v>
      </c>
      <c r="N5" s="522"/>
      <c r="O5" s="523"/>
      <c r="P5" s="12"/>
      <c r="Q5" s="27"/>
    </row>
    <row r="6" spans="1:17" ht="45" customHeight="1">
      <c r="A6" s="27"/>
      <c r="B6" s="12"/>
      <c r="C6" s="12"/>
      <c r="D6" s="514" t="s">
        <v>38</v>
      </c>
      <c r="E6" s="515"/>
      <c r="F6" s="518">
        <f>'指定請求書(契約内)'!G15</f>
        <v>0</v>
      </c>
      <c r="G6" s="519"/>
      <c r="H6" s="519"/>
      <c r="I6" s="519"/>
      <c r="J6" s="519"/>
      <c r="K6" s="519"/>
      <c r="L6" s="519"/>
      <c r="M6" s="519"/>
      <c r="N6" s="519"/>
      <c r="O6" s="520"/>
      <c r="P6" s="12"/>
      <c r="Q6" s="27"/>
    </row>
    <row r="7" spans="1:17" ht="12" customHeight="1">
      <c r="A7" s="27"/>
      <c r="B7" s="12"/>
      <c r="C7" s="12"/>
      <c r="D7" s="33"/>
      <c r="E7" s="33"/>
      <c r="F7" s="12"/>
      <c r="G7" s="12"/>
      <c r="H7" s="12"/>
      <c r="I7" s="12"/>
      <c r="J7" s="12"/>
      <c r="K7" s="34"/>
      <c r="L7" s="34"/>
      <c r="M7" s="34"/>
      <c r="N7" s="34"/>
      <c r="O7" s="34"/>
      <c r="P7" s="12"/>
      <c r="Q7" s="27"/>
    </row>
    <row r="8" spans="1:17" ht="17.25" customHeight="1">
      <c r="A8" s="27"/>
      <c r="B8" s="12"/>
      <c r="C8" s="12"/>
      <c r="D8" s="46"/>
      <c r="E8" s="528" t="s">
        <v>58</v>
      </c>
      <c r="F8" s="529"/>
      <c r="G8" s="529"/>
      <c r="H8" s="527" t="s">
        <v>131</v>
      </c>
      <c r="I8" s="527"/>
      <c r="J8" s="527"/>
      <c r="K8" s="527"/>
      <c r="L8" s="525" t="s">
        <v>132</v>
      </c>
      <c r="M8" s="525"/>
      <c r="N8" s="525"/>
      <c r="O8" s="526"/>
      <c r="P8" s="12"/>
      <c r="Q8" s="27"/>
    </row>
    <row r="9" spans="1:17" ht="18.95" customHeight="1">
      <c r="A9" s="27"/>
      <c r="B9" s="12"/>
      <c r="C9" s="55" t="s">
        <v>25</v>
      </c>
      <c r="D9" s="56" t="s">
        <v>39</v>
      </c>
      <c r="E9" s="540" t="s">
        <v>40</v>
      </c>
      <c r="F9" s="541"/>
      <c r="G9" s="58" t="s">
        <v>41</v>
      </c>
      <c r="H9" s="57" t="s">
        <v>57</v>
      </c>
      <c r="I9" s="533" t="s">
        <v>101</v>
      </c>
      <c r="J9" s="533"/>
      <c r="K9" s="533"/>
      <c r="L9" s="540" t="s">
        <v>55</v>
      </c>
      <c r="M9" s="546"/>
      <c r="N9" s="546"/>
      <c r="O9" s="547"/>
      <c r="P9" s="12"/>
      <c r="Q9" s="27"/>
    </row>
    <row r="10" spans="1:17" ht="18.95" customHeight="1">
      <c r="A10" s="27"/>
      <c r="B10" s="12"/>
      <c r="C10" s="35" t="str">
        <f>IFERROR(EOMONTH(E3,-1)+1,"")</f>
        <v/>
      </c>
      <c r="D10" s="42" t="str">
        <f>C10</f>
        <v/>
      </c>
      <c r="E10" s="544"/>
      <c r="F10" s="545"/>
      <c r="G10" s="68"/>
      <c r="H10" s="72"/>
      <c r="I10" s="506"/>
      <c r="J10" s="506"/>
      <c r="K10" s="507"/>
      <c r="L10" s="542"/>
      <c r="M10" s="542"/>
      <c r="N10" s="542"/>
      <c r="O10" s="543"/>
      <c r="P10" s="12"/>
      <c r="Q10" s="27"/>
    </row>
    <row r="11" spans="1:17" ht="18.95" customHeight="1">
      <c r="A11" s="27"/>
      <c r="B11" s="12"/>
      <c r="C11" s="36" t="str">
        <f>IFERROR(C10+1,"")</f>
        <v/>
      </c>
      <c r="D11" s="43" t="str">
        <f t="shared" ref="D11:D40" si="0">C11</f>
        <v/>
      </c>
      <c r="E11" s="508"/>
      <c r="F11" s="509"/>
      <c r="G11" s="69"/>
      <c r="H11" s="73"/>
      <c r="I11" s="504"/>
      <c r="J11" s="504"/>
      <c r="K11" s="505"/>
      <c r="L11" s="530"/>
      <c r="M11" s="531"/>
      <c r="N11" s="531"/>
      <c r="O11" s="532"/>
      <c r="P11" s="12"/>
      <c r="Q11" s="27"/>
    </row>
    <row r="12" spans="1:17" ht="18.95" customHeight="1">
      <c r="A12" s="27"/>
      <c r="B12" s="12"/>
      <c r="C12" s="36" t="str">
        <f t="shared" ref="C12:C40" si="1">IFERROR(C11+1,"")</f>
        <v/>
      </c>
      <c r="D12" s="43" t="str">
        <f t="shared" si="0"/>
        <v/>
      </c>
      <c r="E12" s="508"/>
      <c r="F12" s="509"/>
      <c r="G12" s="69"/>
      <c r="H12" s="73"/>
      <c r="I12" s="504"/>
      <c r="J12" s="504"/>
      <c r="K12" s="505"/>
      <c r="L12" s="530"/>
      <c r="M12" s="531"/>
      <c r="N12" s="531"/>
      <c r="O12" s="532"/>
      <c r="P12" s="12"/>
      <c r="Q12" s="27"/>
    </row>
    <row r="13" spans="1:17" ht="18.95" customHeight="1">
      <c r="A13" s="27"/>
      <c r="B13" s="12"/>
      <c r="C13" s="36" t="str">
        <f t="shared" si="1"/>
        <v/>
      </c>
      <c r="D13" s="43" t="str">
        <f t="shared" si="0"/>
        <v/>
      </c>
      <c r="E13" s="508"/>
      <c r="F13" s="509"/>
      <c r="G13" s="69"/>
      <c r="H13" s="73"/>
      <c r="I13" s="504"/>
      <c r="J13" s="504"/>
      <c r="K13" s="505"/>
      <c r="L13" s="530"/>
      <c r="M13" s="531"/>
      <c r="N13" s="531"/>
      <c r="O13" s="532"/>
      <c r="P13" s="12"/>
      <c r="Q13" s="27"/>
    </row>
    <row r="14" spans="1:17" ht="18.95" customHeight="1">
      <c r="A14" s="27"/>
      <c r="B14" s="12"/>
      <c r="C14" s="36" t="str">
        <f t="shared" si="1"/>
        <v/>
      </c>
      <c r="D14" s="43" t="str">
        <f t="shared" si="0"/>
        <v/>
      </c>
      <c r="E14" s="508"/>
      <c r="F14" s="509"/>
      <c r="G14" s="69"/>
      <c r="H14" s="73"/>
      <c r="I14" s="504"/>
      <c r="J14" s="504"/>
      <c r="K14" s="505"/>
      <c r="L14" s="530"/>
      <c r="M14" s="531"/>
      <c r="N14" s="531"/>
      <c r="O14" s="532"/>
      <c r="P14" s="12"/>
      <c r="Q14" s="27"/>
    </row>
    <row r="15" spans="1:17" ht="18.95" customHeight="1">
      <c r="A15" s="27"/>
      <c r="B15" s="12"/>
      <c r="C15" s="36" t="str">
        <f t="shared" si="1"/>
        <v/>
      </c>
      <c r="D15" s="43" t="str">
        <f t="shared" si="0"/>
        <v/>
      </c>
      <c r="E15" s="508"/>
      <c r="F15" s="509"/>
      <c r="G15" s="69"/>
      <c r="H15" s="73"/>
      <c r="I15" s="504"/>
      <c r="J15" s="504"/>
      <c r="K15" s="505"/>
      <c r="L15" s="530"/>
      <c r="M15" s="531"/>
      <c r="N15" s="531"/>
      <c r="O15" s="532"/>
      <c r="P15" s="12"/>
      <c r="Q15" s="27"/>
    </row>
    <row r="16" spans="1:17" ht="18.95" customHeight="1">
      <c r="A16" s="27"/>
      <c r="B16" s="12"/>
      <c r="C16" s="36" t="str">
        <f t="shared" si="1"/>
        <v/>
      </c>
      <c r="D16" s="43" t="str">
        <f t="shared" si="0"/>
        <v/>
      </c>
      <c r="E16" s="508"/>
      <c r="F16" s="509"/>
      <c r="G16" s="69"/>
      <c r="H16" s="73"/>
      <c r="I16" s="504"/>
      <c r="J16" s="504"/>
      <c r="K16" s="505"/>
      <c r="L16" s="530"/>
      <c r="M16" s="531"/>
      <c r="N16" s="531"/>
      <c r="O16" s="532"/>
      <c r="P16" s="12"/>
      <c r="Q16" s="27"/>
    </row>
    <row r="17" spans="1:31" ht="18.95" customHeight="1">
      <c r="A17" s="27"/>
      <c r="B17" s="12"/>
      <c r="C17" s="36" t="str">
        <f t="shared" si="1"/>
        <v/>
      </c>
      <c r="D17" s="43" t="str">
        <f t="shared" si="0"/>
        <v/>
      </c>
      <c r="E17" s="508"/>
      <c r="F17" s="509"/>
      <c r="G17" s="69"/>
      <c r="H17" s="73"/>
      <c r="I17" s="504"/>
      <c r="J17" s="504"/>
      <c r="K17" s="505"/>
      <c r="L17" s="530"/>
      <c r="M17" s="531"/>
      <c r="N17" s="531"/>
      <c r="O17" s="532"/>
      <c r="P17" s="12"/>
      <c r="Q17" s="27"/>
    </row>
    <row r="18" spans="1:31" ht="18.95" customHeight="1">
      <c r="A18" s="27"/>
      <c r="B18" s="12"/>
      <c r="C18" s="36" t="str">
        <f t="shared" si="1"/>
        <v/>
      </c>
      <c r="D18" s="43" t="str">
        <f t="shared" si="0"/>
        <v/>
      </c>
      <c r="E18" s="508"/>
      <c r="F18" s="509"/>
      <c r="G18" s="69"/>
      <c r="H18" s="73"/>
      <c r="I18" s="504"/>
      <c r="J18" s="504"/>
      <c r="K18" s="505"/>
      <c r="L18" s="530"/>
      <c r="M18" s="531"/>
      <c r="N18" s="531"/>
      <c r="O18" s="532"/>
      <c r="P18" s="12"/>
      <c r="Q18" s="27"/>
      <c r="AE18" s="63"/>
    </row>
    <row r="19" spans="1:31" ht="18.95" customHeight="1">
      <c r="A19" s="27"/>
      <c r="B19" s="12"/>
      <c r="C19" s="36" t="str">
        <f t="shared" si="1"/>
        <v/>
      </c>
      <c r="D19" s="43" t="str">
        <f t="shared" si="0"/>
        <v/>
      </c>
      <c r="E19" s="508"/>
      <c r="F19" s="509"/>
      <c r="G19" s="69"/>
      <c r="H19" s="73"/>
      <c r="I19" s="504"/>
      <c r="J19" s="504"/>
      <c r="K19" s="505"/>
      <c r="L19" s="530"/>
      <c r="M19" s="531"/>
      <c r="N19" s="531"/>
      <c r="O19" s="532"/>
      <c r="P19" s="12"/>
      <c r="Q19" s="27"/>
    </row>
    <row r="20" spans="1:31" ht="18.95" customHeight="1">
      <c r="A20" s="27"/>
      <c r="B20" s="12"/>
      <c r="C20" s="36" t="str">
        <f t="shared" si="1"/>
        <v/>
      </c>
      <c r="D20" s="43" t="str">
        <f t="shared" si="0"/>
        <v/>
      </c>
      <c r="E20" s="508"/>
      <c r="F20" s="509"/>
      <c r="G20" s="69"/>
      <c r="H20" s="73"/>
      <c r="I20" s="504"/>
      <c r="J20" s="504"/>
      <c r="K20" s="505"/>
      <c r="L20" s="530"/>
      <c r="M20" s="531"/>
      <c r="N20" s="531"/>
      <c r="O20" s="532"/>
      <c r="P20" s="12"/>
      <c r="Q20" s="27"/>
    </row>
    <row r="21" spans="1:31" ht="18.95" customHeight="1">
      <c r="A21" s="27"/>
      <c r="B21" s="12"/>
      <c r="C21" s="36" t="str">
        <f t="shared" si="1"/>
        <v/>
      </c>
      <c r="D21" s="43" t="str">
        <f t="shared" si="0"/>
        <v/>
      </c>
      <c r="E21" s="508"/>
      <c r="F21" s="509"/>
      <c r="G21" s="69"/>
      <c r="H21" s="73"/>
      <c r="I21" s="504"/>
      <c r="J21" s="504"/>
      <c r="K21" s="505"/>
      <c r="L21" s="530"/>
      <c r="M21" s="531"/>
      <c r="N21" s="531"/>
      <c r="O21" s="532"/>
      <c r="P21" s="12"/>
      <c r="Q21" s="27"/>
    </row>
    <row r="22" spans="1:31" ht="18.95" customHeight="1">
      <c r="A22" s="27"/>
      <c r="B22" s="12"/>
      <c r="C22" s="36" t="str">
        <f t="shared" si="1"/>
        <v/>
      </c>
      <c r="D22" s="43" t="str">
        <f t="shared" si="0"/>
        <v/>
      </c>
      <c r="E22" s="508"/>
      <c r="F22" s="509"/>
      <c r="G22" s="69"/>
      <c r="H22" s="73"/>
      <c r="I22" s="504"/>
      <c r="J22" s="504"/>
      <c r="K22" s="505"/>
      <c r="L22" s="530"/>
      <c r="M22" s="531"/>
      <c r="N22" s="531"/>
      <c r="O22" s="532"/>
      <c r="P22" s="12"/>
      <c r="Q22" s="27"/>
    </row>
    <row r="23" spans="1:31" ht="18.95" customHeight="1">
      <c r="A23" s="27"/>
      <c r="B23" s="12"/>
      <c r="C23" s="36" t="str">
        <f t="shared" si="1"/>
        <v/>
      </c>
      <c r="D23" s="43" t="str">
        <f t="shared" si="0"/>
        <v/>
      </c>
      <c r="E23" s="508"/>
      <c r="F23" s="509"/>
      <c r="G23" s="69"/>
      <c r="H23" s="73"/>
      <c r="I23" s="504"/>
      <c r="J23" s="504"/>
      <c r="K23" s="505"/>
      <c r="L23" s="530"/>
      <c r="M23" s="531"/>
      <c r="N23" s="531"/>
      <c r="O23" s="532"/>
      <c r="P23" s="12"/>
      <c r="Q23" s="27"/>
    </row>
    <row r="24" spans="1:31" ht="18.95" customHeight="1">
      <c r="A24" s="27"/>
      <c r="B24" s="12"/>
      <c r="C24" s="36" t="str">
        <f t="shared" si="1"/>
        <v/>
      </c>
      <c r="D24" s="43" t="str">
        <f t="shared" si="0"/>
        <v/>
      </c>
      <c r="E24" s="508"/>
      <c r="F24" s="509"/>
      <c r="G24" s="69"/>
      <c r="H24" s="73"/>
      <c r="I24" s="504"/>
      <c r="J24" s="504"/>
      <c r="K24" s="505"/>
      <c r="L24" s="530"/>
      <c r="M24" s="531"/>
      <c r="N24" s="531"/>
      <c r="O24" s="532"/>
      <c r="P24" s="12"/>
      <c r="Q24" s="27"/>
    </row>
    <row r="25" spans="1:31" ht="18.95" customHeight="1">
      <c r="A25" s="27"/>
      <c r="B25" s="12"/>
      <c r="C25" s="36" t="str">
        <f t="shared" si="1"/>
        <v/>
      </c>
      <c r="D25" s="43" t="str">
        <f t="shared" si="0"/>
        <v/>
      </c>
      <c r="E25" s="508"/>
      <c r="F25" s="509"/>
      <c r="G25" s="69"/>
      <c r="H25" s="73"/>
      <c r="I25" s="504"/>
      <c r="J25" s="504"/>
      <c r="K25" s="505"/>
      <c r="L25" s="530"/>
      <c r="M25" s="531"/>
      <c r="N25" s="531"/>
      <c r="O25" s="532"/>
      <c r="P25" s="12"/>
      <c r="Q25" s="27"/>
    </row>
    <row r="26" spans="1:31" ht="18.95" customHeight="1">
      <c r="A26" s="27"/>
      <c r="B26" s="12"/>
      <c r="C26" s="36" t="str">
        <f t="shared" si="1"/>
        <v/>
      </c>
      <c r="D26" s="43" t="str">
        <f t="shared" si="0"/>
        <v/>
      </c>
      <c r="E26" s="508"/>
      <c r="F26" s="509"/>
      <c r="G26" s="69"/>
      <c r="H26" s="73"/>
      <c r="I26" s="504"/>
      <c r="J26" s="504"/>
      <c r="K26" s="505"/>
      <c r="L26" s="530"/>
      <c r="M26" s="531"/>
      <c r="N26" s="531"/>
      <c r="O26" s="532"/>
      <c r="P26" s="12"/>
      <c r="Q26" s="27"/>
    </row>
    <row r="27" spans="1:31" ht="18.95" customHeight="1">
      <c r="A27" s="27"/>
      <c r="B27" s="12"/>
      <c r="C27" s="36" t="str">
        <f t="shared" si="1"/>
        <v/>
      </c>
      <c r="D27" s="43" t="str">
        <f t="shared" si="0"/>
        <v/>
      </c>
      <c r="E27" s="508"/>
      <c r="F27" s="509"/>
      <c r="G27" s="69"/>
      <c r="H27" s="73"/>
      <c r="I27" s="504"/>
      <c r="J27" s="504"/>
      <c r="K27" s="505"/>
      <c r="L27" s="530"/>
      <c r="M27" s="531"/>
      <c r="N27" s="531"/>
      <c r="O27" s="532"/>
      <c r="P27" s="12"/>
      <c r="Q27" s="27"/>
    </row>
    <row r="28" spans="1:31" ht="18.95" customHeight="1">
      <c r="A28" s="27"/>
      <c r="B28" s="12"/>
      <c r="C28" s="36" t="str">
        <f t="shared" si="1"/>
        <v/>
      </c>
      <c r="D28" s="43" t="str">
        <f t="shared" si="0"/>
        <v/>
      </c>
      <c r="E28" s="508"/>
      <c r="F28" s="509"/>
      <c r="G28" s="69"/>
      <c r="H28" s="73"/>
      <c r="I28" s="504"/>
      <c r="J28" s="504"/>
      <c r="K28" s="505"/>
      <c r="L28" s="530"/>
      <c r="M28" s="531"/>
      <c r="N28" s="531"/>
      <c r="O28" s="532"/>
      <c r="P28" s="12"/>
      <c r="Q28" s="27"/>
    </row>
    <row r="29" spans="1:31" ht="18.95" customHeight="1">
      <c r="A29" s="27"/>
      <c r="B29" s="12"/>
      <c r="C29" s="36" t="str">
        <f t="shared" si="1"/>
        <v/>
      </c>
      <c r="D29" s="43" t="str">
        <f t="shared" si="0"/>
        <v/>
      </c>
      <c r="E29" s="508"/>
      <c r="F29" s="509"/>
      <c r="G29" s="69"/>
      <c r="H29" s="73"/>
      <c r="I29" s="504"/>
      <c r="J29" s="504"/>
      <c r="K29" s="505"/>
      <c r="L29" s="530"/>
      <c r="M29" s="531"/>
      <c r="N29" s="531"/>
      <c r="O29" s="532"/>
      <c r="P29" s="12"/>
      <c r="Q29" s="27"/>
    </row>
    <row r="30" spans="1:31" ht="18.95" customHeight="1">
      <c r="A30" s="27"/>
      <c r="B30" s="12"/>
      <c r="C30" s="36" t="str">
        <f t="shared" si="1"/>
        <v/>
      </c>
      <c r="D30" s="43" t="str">
        <f t="shared" si="0"/>
        <v/>
      </c>
      <c r="E30" s="508"/>
      <c r="F30" s="509"/>
      <c r="G30" s="69"/>
      <c r="H30" s="73"/>
      <c r="I30" s="504"/>
      <c r="J30" s="504"/>
      <c r="K30" s="505"/>
      <c r="L30" s="530"/>
      <c r="M30" s="531"/>
      <c r="N30" s="531"/>
      <c r="O30" s="532"/>
      <c r="P30" s="12"/>
      <c r="Q30" s="27"/>
    </row>
    <row r="31" spans="1:31" ht="18.95" customHeight="1">
      <c r="A31" s="27"/>
      <c r="B31" s="12"/>
      <c r="C31" s="36" t="str">
        <f t="shared" si="1"/>
        <v/>
      </c>
      <c r="D31" s="43" t="str">
        <f t="shared" si="0"/>
        <v/>
      </c>
      <c r="E31" s="508"/>
      <c r="F31" s="509"/>
      <c r="G31" s="69"/>
      <c r="H31" s="73"/>
      <c r="I31" s="504"/>
      <c r="J31" s="504"/>
      <c r="K31" s="505"/>
      <c r="L31" s="530"/>
      <c r="M31" s="531"/>
      <c r="N31" s="531"/>
      <c r="O31" s="532"/>
      <c r="P31" s="12"/>
      <c r="Q31" s="27"/>
    </row>
    <row r="32" spans="1:31" ht="18.95" customHeight="1">
      <c r="A32" s="27"/>
      <c r="B32" s="12"/>
      <c r="C32" s="36" t="str">
        <f t="shared" si="1"/>
        <v/>
      </c>
      <c r="D32" s="43" t="str">
        <f t="shared" si="0"/>
        <v/>
      </c>
      <c r="E32" s="508"/>
      <c r="F32" s="509"/>
      <c r="G32" s="69"/>
      <c r="H32" s="73"/>
      <c r="I32" s="504"/>
      <c r="J32" s="504"/>
      <c r="K32" s="505"/>
      <c r="L32" s="530"/>
      <c r="M32" s="531"/>
      <c r="N32" s="531"/>
      <c r="O32" s="532"/>
      <c r="P32" s="12"/>
      <c r="Q32" s="27"/>
    </row>
    <row r="33" spans="1:17" ht="18.95" customHeight="1">
      <c r="A33" s="27"/>
      <c r="B33" s="12"/>
      <c r="C33" s="36" t="str">
        <f t="shared" si="1"/>
        <v/>
      </c>
      <c r="D33" s="43" t="str">
        <f t="shared" si="0"/>
        <v/>
      </c>
      <c r="E33" s="508"/>
      <c r="F33" s="509"/>
      <c r="G33" s="69"/>
      <c r="H33" s="73"/>
      <c r="I33" s="504"/>
      <c r="J33" s="504"/>
      <c r="K33" s="505"/>
      <c r="L33" s="530"/>
      <c r="M33" s="531"/>
      <c r="N33" s="531"/>
      <c r="O33" s="532"/>
      <c r="P33" s="12"/>
      <c r="Q33" s="27"/>
    </row>
    <row r="34" spans="1:17" ht="18.95" customHeight="1">
      <c r="A34" s="27"/>
      <c r="B34" s="12"/>
      <c r="C34" s="36" t="str">
        <f t="shared" si="1"/>
        <v/>
      </c>
      <c r="D34" s="43" t="str">
        <f t="shared" si="0"/>
        <v/>
      </c>
      <c r="E34" s="508"/>
      <c r="F34" s="509"/>
      <c r="G34" s="69"/>
      <c r="H34" s="73"/>
      <c r="I34" s="504"/>
      <c r="J34" s="504"/>
      <c r="K34" s="505"/>
      <c r="L34" s="530"/>
      <c r="M34" s="531"/>
      <c r="N34" s="531"/>
      <c r="O34" s="532"/>
      <c r="P34" s="12"/>
      <c r="Q34" s="27"/>
    </row>
    <row r="35" spans="1:17" ht="18.95" customHeight="1">
      <c r="A35" s="27"/>
      <c r="B35" s="12"/>
      <c r="C35" s="36" t="str">
        <f t="shared" si="1"/>
        <v/>
      </c>
      <c r="D35" s="43" t="str">
        <f t="shared" si="0"/>
        <v/>
      </c>
      <c r="E35" s="508"/>
      <c r="F35" s="509"/>
      <c r="G35" s="69"/>
      <c r="H35" s="73"/>
      <c r="I35" s="504"/>
      <c r="J35" s="504"/>
      <c r="K35" s="505"/>
      <c r="L35" s="530"/>
      <c r="M35" s="531"/>
      <c r="N35" s="531"/>
      <c r="O35" s="532"/>
      <c r="P35" s="12"/>
      <c r="Q35" s="27"/>
    </row>
    <row r="36" spans="1:17" ht="18.95" customHeight="1">
      <c r="A36" s="27"/>
      <c r="B36" s="12"/>
      <c r="C36" s="36" t="str">
        <f t="shared" si="1"/>
        <v/>
      </c>
      <c r="D36" s="43" t="str">
        <f t="shared" si="0"/>
        <v/>
      </c>
      <c r="E36" s="508"/>
      <c r="F36" s="509"/>
      <c r="G36" s="69"/>
      <c r="H36" s="73"/>
      <c r="I36" s="504"/>
      <c r="J36" s="504"/>
      <c r="K36" s="505"/>
      <c r="L36" s="530"/>
      <c r="M36" s="531"/>
      <c r="N36" s="531"/>
      <c r="O36" s="532"/>
      <c r="P36" s="12"/>
      <c r="Q36" s="27"/>
    </row>
    <row r="37" spans="1:17" ht="18.95" customHeight="1">
      <c r="A37" s="27"/>
      <c r="B37" s="12"/>
      <c r="C37" s="36" t="str">
        <f t="shared" si="1"/>
        <v/>
      </c>
      <c r="D37" s="43" t="str">
        <f t="shared" si="0"/>
        <v/>
      </c>
      <c r="E37" s="508"/>
      <c r="F37" s="509"/>
      <c r="G37" s="69"/>
      <c r="H37" s="73"/>
      <c r="I37" s="504"/>
      <c r="J37" s="504"/>
      <c r="K37" s="505"/>
      <c r="L37" s="530"/>
      <c r="M37" s="531"/>
      <c r="N37" s="531"/>
      <c r="O37" s="532"/>
      <c r="P37" s="12"/>
      <c r="Q37" s="27"/>
    </row>
    <row r="38" spans="1:17" ht="18.95" customHeight="1">
      <c r="A38" s="27"/>
      <c r="B38" s="12"/>
      <c r="C38" s="36" t="str">
        <f t="shared" si="1"/>
        <v/>
      </c>
      <c r="D38" s="43" t="str">
        <f t="shared" si="0"/>
        <v/>
      </c>
      <c r="E38" s="508"/>
      <c r="F38" s="509"/>
      <c r="G38" s="69"/>
      <c r="H38" s="73"/>
      <c r="I38" s="504"/>
      <c r="J38" s="504"/>
      <c r="K38" s="505"/>
      <c r="L38" s="530"/>
      <c r="M38" s="531"/>
      <c r="N38" s="531"/>
      <c r="O38" s="532"/>
      <c r="P38" s="12"/>
      <c r="Q38" s="27"/>
    </row>
    <row r="39" spans="1:17" ht="18.95" customHeight="1">
      <c r="A39" s="27"/>
      <c r="B39" s="12"/>
      <c r="C39" s="36" t="str">
        <f t="shared" si="1"/>
        <v/>
      </c>
      <c r="D39" s="43" t="str">
        <f t="shared" si="0"/>
        <v/>
      </c>
      <c r="E39" s="508"/>
      <c r="F39" s="509"/>
      <c r="G39" s="69"/>
      <c r="H39" s="73"/>
      <c r="I39" s="504"/>
      <c r="J39" s="504"/>
      <c r="K39" s="505"/>
      <c r="L39" s="530"/>
      <c r="M39" s="531"/>
      <c r="N39" s="531"/>
      <c r="O39" s="532"/>
      <c r="P39" s="12"/>
      <c r="Q39" s="27"/>
    </row>
    <row r="40" spans="1:17" ht="18.95" customHeight="1">
      <c r="A40" s="27"/>
      <c r="B40" s="12"/>
      <c r="C40" s="36" t="str">
        <f t="shared" si="1"/>
        <v/>
      </c>
      <c r="D40" s="44" t="str">
        <f t="shared" si="0"/>
        <v/>
      </c>
      <c r="E40" s="510"/>
      <c r="F40" s="511"/>
      <c r="G40" s="70"/>
      <c r="H40" s="74"/>
      <c r="I40" s="578"/>
      <c r="J40" s="578"/>
      <c r="K40" s="579"/>
      <c r="L40" s="560"/>
      <c r="M40" s="561"/>
      <c r="N40" s="561"/>
      <c r="O40" s="562"/>
      <c r="P40" s="12"/>
      <c r="Q40" s="27"/>
    </row>
    <row r="41" spans="1:17" ht="18.95" customHeight="1">
      <c r="A41" s="27"/>
      <c r="B41" s="12"/>
      <c r="C41" s="576" t="s">
        <v>42</v>
      </c>
      <c r="D41" s="577"/>
      <c r="E41" s="548" t="str">
        <f>IF(E10+E11+E12+E13+E14+E15+E16+E17+E18+E19+E20+E21+E22+E23+E24+E25+E26+E27+E28+E29+E30+E31+E32+E33+E34+E35+E36+E37+E38+E39+E40=0,"",E10+E11+E12+E13+E14+E15+E16+E17+E18+E19+E20+E21+E22+E23+E24+E25+E26+E27+E28+E29+E30+E31+E32+E33+E34+E35+E36+E37+E38+E39+E40)</f>
        <v/>
      </c>
      <c r="F41" s="549"/>
      <c r="G41" s="71" t="str">
        <f>IF(G10+G11+G12+G13+G14+G15+G16+G17+G18+G19+G20+G21+G22+G23+G24+G25+G26+G27+G28+G29+G30+G31+G32+G33+G34+G35+G36+G37+G38+G39+G40=0,"",G10+G11+G12+G13+G14+G15+G16+G17+G18+G19+G20+G21+G22+G23+G24+G25+G26+G27+G28+G29+G30+G31+G32+G33+G34+G35+G36+G37+G38+G39+G40)</f>
        <v/>
      </c>
      <c r="H41" s="75" t="str">
        <f>IF(H10+H11+H12+H13+H14+H15+H16+H17+H18+H19+H20+H21+H22+H23+H24+H25+H26+H27+H28+H29+H30+H31+H32+H33+H34+H35+H36+H37+H38+H39+H40=0,"",H10+H11+H12+H13+H14+H15+H16+H17+H18+H19+H20+H21+H22+H23+H24+H25+H26+H27+H28+H29+H30+H31+H32+H33+H34+H35+H36+H37+H38+H39+H40)</f>
        <v/>
      </c>
      <c r="I41" s="565" t="str">
        <f>IF(I10+I11+I12+I13+I14+I15+I16+I17+I18+I19+I20+I21+I22+I23+I24+I25+I26+I27+I28+I29+I30+I31+I32+I33+I34+I35+I36+I37+I38+I39+I40=0,"",I10+I11+I12+I13+I14+I15+I16+I17+I18+I19+I20+I21+I22+I23+I24+I25+I26+I27+I28+I29+I30+I31+I32+I33+I34+I35+I36+I37+I38+I39+I40)</f>
        <v/>
      </c>
      <c r="J41" s="566"/>
      <c r="K41" s="567"/>
      <c r="L41" s="537"/>
      <c r="M41" s="538"/>
      <c r="N41" s="538"/>
      <c r="O41" s="539"/>
      <c r="P41" s="12"/>
      <c r="Q41" s="27"/>
    </row>
    <row r="42" spans="1:17" ht="14.25" customHeight="1">
      <c r="A42" s="27"/>
      <c r="B42" s="12"/>
      <c r="C42" s="45"/>
      <c r="D42" s="45"/>
      <c r="E42" s="45"/>
      <c r="F42" s="45"/>
      <c r="G42" s="45"/>
      <c r="H42" s="40"/>
      <c r="I42" s="12"/>
      <c r="J42" s="12"/>
      <c r="K42" s="40"/>
      <c r="L42" s="40"/>
      <c r="M42" s="40"/>
      <c r="N42" s="12"/>
      <c r="O42" s="12"/>
      <c r="P42" s="12"/>
      <c r="Q42" s="27"/>
    </row>
    <row r="43" spans="1:17" ht="18" customHeight="1">
      <c r="A43" s="27"/>
      <c r="B43" s="12"/>
      <c r="C43" s="568" t="s">
        <v>100</v>
      </c>
      <c r="D43" s="569"/>
      <c r="E43" s="569"/>
      <c r="F43" s="572" t="str">
        <f>G41</f>
        <v/>
      </c>
      <c r="G43" s="573"/>
      <c r="H43" s="564" t="s">
        <v>128</v>
      </c>
      <c r="I43" s="564"/>
      <c r="J43" s="564"/>
      <c r="K43" s="564"/>
      <c r="L43" s="564"/>
      <c r="M43" s="564"/>
      <c r="N43" s="37" t="s">
        <v>59</v>
      </c>
      <c r="O43" s="37" t="s">
        <v>33</v>
      </c>
      <c r="P43" s="12"/>
      <c r="Q43" s="27"/>
    </row>
    <row r="44" spans="1:17" ht="18" customHeight="1">
      <c r="A44" s="27"/>
      <c r="B44" s="12"/>
      <c r="C44" s="570" t="s">
        <v>99</v>
      </c>
      <c r="D44" s="571"/>
      <c r="E44" s="571"/>
      <c r="F44" s="574" t="str">
        <f>E41</f>
        <v/>
      </c>
      <c r="G44" s="575"/>
      <c r="H44" s="564"/>
      <c r="I44" s="564"/>
      <c r="J44" s="564"/>
      <c r="K44" s="564"/>
      <c r="L44" s="564"/>
      <c r="M44" s="564"/>
      <c r="N44" s="41" t="s">
        <v>60</v>
      </c>
      <c r="O44" s="41" t="s">
        <v>60</v>
      </c>
      <c r="P44" s="12"/>
      <c r="Q44" s="27"/>
    </row>
    <row r="45" spans="1:17" ht="18" customHeight="1">
      <c r="A45" s="27"/>
      <c r="B45" s="12"/>
      <c r="C45" s="500" t="s">
        <v>62</v>
      </c>
      <c r="D45" s="501"/>
      <c r="E45" s="501"/>
      <c r="F45" s="496"/>
      <c r="G45" s="497"/>
      <c r="H45" s="564"/>
      <c r="I45" s="564"/>
      <c r="J45" s="564"/>
      <c r="K45" s="564"/>
      <c r="L45" s="564"/>
      <c r="M45" s="564"/>
      <c r="N45" s="534" t="s">
        <v>35</v>
      </c>
      <c r="O45" s="534" t="s">
        <v>35</v>
      </c>
      <c r="P45" s="12"/>
      <c r="Q45" s="27"/>
    </row>
    <row r="46" spans="1:17" ht="18" customHeight="1">
      <c r="A46" s="27"/>
      <c r="B46" s="12"/>
      <c r="C46" s="502" t="s">
        <v>63</v>
      </c>
      <c r="D46" s="503"/>
      <c r="E46" s="503"/>
      <c r="F46" s="498">
        <f>SUM(F44:G45)</f>
        <v>0</v>
      </c>
      <c r="G46" s="499"/>
      <c r="H46" s="564"/>
      <c r="I46" s="564"/>
      <c r="J46" s="564"/>
      <c r="K46" s="564"/>
      <c r="L46" s="564"/>
      <c r="M46" s="564"/>
      <c r="N46" s="535"/>
      <c r="O46" s="535"/>
      <c r="P46" s="12"/>
      <c r="Q46" s="27"/>
    </row>
    <row r="47" spans="1:17" ht="18" customHeight="1">
      <c r="A47" s="27"/>
      <c r="B47" s="12"/>
      <c r="C47" s="76"/>
      <c r="D47" s="76"/>
      <c r="E47" s="76"/>
      <c r="F47" s="494"/>
      <c r="G47" s="494"/>
      <c r="H47" s="564"/>
      <c r="I47" s="564"/>
      <c r="J47" s="564"/>
      <c r="K47" s="564"/>
      <c r="L47" s="564"/>
      <c r="M47" s="564"/>
      <c r="N47" s="536"/>
      <c r="O47" s="536"/>
      <c r="P47" s="12"/>
      <c r="Q47" s="27"/>
    </row>
    <row r="48" spans="1:17" ht="18" customHeight="1">
      <c r="A48" s="27"/>
      <c r="B48" s="12"/>
      <c r="C48" s="550" t="s">
        <v>131</v>
      </c>
      <c r="D48" s="551"/>
      <c r="E48" s="552"/>
      <c r="F48" s="556" t="str">
        <f>I41</f>
        <v/>
      </c>
      <c r="G48" s="557"/>
      <c r="H48" s="564"/>
      <c r="I48" s="564"/>
      <c r="J48" s="564"/>
      <c r="K48" s="564"/>
      <c r="L48" s="564"/>
      <c r="M48" s="564"/>
      <c r="N48" s="54"/>
      <c r="O48" s="54"/>
      <c r="P48" s="12"/>
      <c r="Q48" s="27"/>
    </row>
    <row r="49" spans="1:17" ht="18" customHeight="1">
      <c r="A49" s="27"/>
      <c r="B49" s="12"/>
      <c r="C49" s="553"/>
      <c r="D49" s="554"/>
      <c r="E49" s="555"/>
      <c r="F49" s="558"/>
      <c r="G49" s="559"/>
      <c r="H49" s="564"/>
      <c r="I49" s="564"/>
      <c r="J49" s="564"/>
      <c r="K49" s="564"/>
      <c r="L49" s="564"/>
      <c r="M49" s="564"/>
      <c r="N49" s="563"/>
      <c r="O49" s="563"/>
      <c r="P49" s="12"/>
      <c r="Q49" s="27"/>
    </row>
    <row r="50" spans="1:17" ht="23.25" customHeight="1">
      <c r="A50" s="27"/>
      <c r="B50" s="12"/>
      <c r="C50" s="495"/>
      <c r="D50" s="495"/>
      <c r="E50" s="495"/>
      <c r="F50" s="494"/>
      <c r="G50" s="494"/>
      <c r="H50" s="60"/>
      <c r="I50" s="60"/>
      <c r="J50" s="60"/>
      <c r="K50" s="60"/>
      <c r="L50" s="60"/>
      <c r="M50" s="60"/>
      <c r="N50" s="512" t="s">
        <v>43</v>
      </c>
      <c r="O50" s="512"/>
      <c r="P50" s="12"/>
      <c r="Q50" s="27"/>
    </row>
    <row r="51" spans="1:17" ht="19.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s="23" customFormat="1"/>
    <row r="53" spans="1:17" s="23" customFormat="1"/>
    <row r="54" spans="1:17" s="23" customFormat="1"/>
    <row r="55" spans="1:17" s="23" customFormat="1"/>
    <row r="56" spans="1:17" s="23" customFormat="1"/>
    <row r="57" spans="1:17" s="23" customFormat="1"/>
    <row r="58" spans="1:17">
      <c r="D58" s="13"/>
      <c r="E58" s="13"/>
      <c r="K58" s="13"/>
      <c r="L58" s="13"/>
      <c r="M58" s="13"/>
      <c r="N58" s="13"/>
      <c r="O58" s="13"/>
    </row>
  </sheetData>
  <mergeCells count="131">
    <mergeCell ref="E41:F41"/>
    <mergeCell ref="C48:E49"/>
    <mergeCell ref="F48:G49"/>
    <mergeCell ref="L32:O32"/>
    <mergeCell ref="L33:O33"/>
    <mergeCell ref="L34:O34"/>
    <mergeCell ref="L35:O35"/>
    <mergeCell ref="L36:O36"/>
    <mergeCell ref="L37:O37"/>
    <mergeCell ref="L38:O38"/>
    <mergeCell ref="L39:O39"/>
    <mergeCell ref="L40:O40"/>
    <mergeCell ref="N49:O49"/>
    <mergeCell ref="H43:M49"/>
    <mergeCell ref="I37:K37"/>
    <mergeCell ref="I38:K38"/>
    <mergeCell ref="I41:K41"/>
    <mergeCell ref="C43:E43"/>
    <mergeCell ref="C44:E44"/>
    <mergeCell ref="F43:G43"/>
    <mergeCell ref="F44:G44"/>
    <mergeCell ref="C41:D41"/>
    <mergeCell ref="I39:K39"/>
    <mergeCell ref="I40:K40"/>
    <mergeCell ref="L23:O23"/>
    <mergeCell ref="L24:O24"/>
    <mergeCell ref="L25:O25"/>
    <mergeCell ref="L26:O26"/>
    <mergeCell ref="L27:O27"/>
    <mergeCell ref="L28:O28"/>
    <mergeCell ref="L29:O29"/>
    <mergeCell ref="L30:O30"/>
    <mergeCell ref="L31:O31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9:F9"/>
    <mergeCell ref="L10:O10"/>
    <mergeCell ref="E10:F10"/>
    <mergeCell ref="E11:F11"/>
    <mergeCell ref="E12:F12"/>
    <mergeCell ref="E13:F13"/>
    <mergeCell ref="E14:F14"/>
    <mergeCell ref="E15:F15"/>
    <mergeCell ref="E16:F16"/>
    <mergeCell ref="L11:O11"/>
    <mergeCell ref="L12:O12"/>
    <mergeCell ref="L13:O13"/>
    <mergeCell ref="L14:O14"/>
    <mergeCell ref="L15:O15"/>
    <mergeCell ref="L16:O16"/>
    <mergeCell ref="I15:K15"/>
    <mergeCell ref="I16:K16"/>
    <mergeCell ref="L9:O9"/>
    <mergeCell ref="N45:N47"/>
    <mergeCell ref="O45:O47"/>
    <mergeCell ref="I26:K26"/>
    <mergeCell ref="I27:K27"/>
    <mergeCell ref="I28:K28"/>
    <mergeCell ref="I29:K29"/>
    <mergeCell ref="I30:K30"/>
    <mergeCell ref="I31:K31"/>
    <mergeCell ref="I32:K32"/>
    <mergeCell ref="L41:O41"/>
    <mergeCell ref="I33:K33"/>
    <mergeCell ref="I34:K34"/>
    <mergeCell ref="I35:K35"/>
    <mergeCell ref="I36:K36"/>
    <mergeCell ref="N50:O50"/>
    <mergeCell ref="I1:K1"/>
    <mergeCell ref="D4:E4"/>
    <mergeCell ref="D6:E6"/>
    <mergeCell ref="D5:E5"/>
    <mergeCell ref="F5:G5"/>
    <mergeCell ref="I5:J5"/>
    <mergeCell ref="F6:O6"/>
    <mergeCell ref="M5:O5"/>
    <mergeCell ref="E3:I3"/>
    <mergeCell ref="F4:O4"/>
    <mergeCell ref="L8:O8"/>
    <mergeCell ref="H8:K8"/>
    <mergeCell ref="E8:G8"/>
    <mergeCell ref="L17:O17"/>
    <mergeCell ref="L18:O18"/>
    <mergeCell ref="L19:O19"/>
    <mergeCell ref="L20:O20"/>
    <mergeCell ref="L21:O21"/>
    <mergeCell ref="L22:O22"/>
    <mergeCell ref="I9:K9"/>
    <mergeCell ref="I12:K12"/>
    <mergeCell ref="I13:K13"/>
    <mergeCell ref="I14:K14"/>
    <mergeCell ref="F50:G50"/>
    <mergeCell ref="C50:E50"/>
    <mergeCell ref="F45:G45"/>
    <mergeCell ref="F46:G46"/>
    <mergeCell ref="C45:E45"/>
    <mergeCell ref="C46:E46"/>
    <mergeCell ref="F47:G47"/>
    <mergeCell ref="I17:K17"/>
    <mergeCell ref="I10:K10"/>
    <mergeCell ref="I11:K11"/>
    <mergeCell ref="I18:K18"/>
    <mergeCell ref="I19:K19"/>
    <mergeCell ref="I20:K20"/>
    <mergeCell ref="I21:K21"/>
    <mergeCell ref="I22:K22"/>
    <mergeCell ref="E35:F35"/>
    <mergeCell ref="E36:F36"/>
    <mergeCell ref="E37:F37"/>
    <mergeCell ref="E38:F38"/>
    <mergeCell ref="E39:F39"/>
    <mergeCell ref="E40:F40"/>
    <mergeCell ref="I23:K23"/>
    <mergeCell ref="I24:K24"/>
    <mergeCell ref="I25:K25"/>
  </mergeCells>
  <phoneticPr fontId="3"/>
  <conditionalFormatting sqref="C10:D40">
    <cfRule type="expression" dxfId="2" priority="6">
      <formula>WEEKDAY(C10)=7</formula>
    </cfRule>
    <cfRule type="expression" dxfId="1" priority="7">
      <formula>WEEKDAY(C10)=1</formula>
    </cfRule>
  </conditionalFormatting>
  <conditionalFormatting sqref="F45:G45">
    <cfRule type="containsBlanks" dxfId="0" priority="1">
      <formula>LEN(TRIM(F45))=0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指定請求書(契約内)</vt:lpstr>
      <vt:lpstr>作業報告書(契約内)</vt:lpstr>
      <vt:lpstr>'作業報告書(契約内)'!Print_Area</vt:lpstr>
      <vt:lpstr>'指定請求書(契約内)'!Print_Area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谷口輝</dc:creator>
  <cp:lastModifiedBy>伊都電設工業 株式会社</cp:lastModifiedBy>
  <cp:lastPrinted>2025-05-19T06:17:46Z</cp:lastPrinted>
  <dcterms:created xsi:type="dcterms:W3CDTF">2022-12-21T23:13:28Z</dcterms:created>
  <dcterms:modified xsi:type="dcterms:W3CDTF">2025-06-02T03:32:35Z</dcterms:modified>
</cp:coreProperties>
</file>